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2" sheetId="2" r:id="rId1"/>
    <sheet name="Sheet3" sheetId="3" r:id="rId2"/>
  </sheets>
  <definedNames>
    <definedName name="_xlnm._FilterDatabase" localSheetId="0" hidden="1">Sheet2!$A$2:$U$46</definedName>
  </definedNames>
  <calcPr calcId="144525"/>
</workbook>
</file>

<file path=xl/sharedStrings.xml><?xml version="1.0" encoding="utf-8"?>
<sst xmlns="http://schemas.openxmlformats.org/spreadsheetml/2006/main" count="189" uniqueCount="104">
  <si>
    <t>东方市2023年第二季度芒果重大灾害保险承保明细</t>
  </si>
  <si>
    <t>序号</t>
  </si>
  <si>
    <t>乡镇</t>
  </si>
  <si>
    <t>种植地点</t>
  </si>
  <si>
    <t>被保险人</t>
  </si>
  <si>
    <t>保单号</t>
  </si>
  <si>
    <t>承保面积（亩）</t>
  </si>
  <si>
    <t>承保株数（株）</t>
  </si>
  <si>
    <t>总保费（元）</t>
  </si>
  <si>
    <t>起保日期</t>
  </si>
  <si>
    <t>终止日期</t>
  </si>
  <si>
    <t>中央财政补贴比例30% （元）</t>
  </si>
  <si>
    <t>省级财政补贴比例25% （元）</t>
  </si>
  <si>
    <t>市县财政补贴比例10% （元）</t>
  </si>
  <si>
    <t>农户自缴保费比例35% （元）</t>
  </si>
  <si>
    <t>中央、省、市补贴保费合计</t>
  </si>
  <si>
    <t>感城镇</t>
  </si>
  <si>
    <t>公爱农场</t>
  </si>
  <si>
    <t>肖细俤</t>
  </si>
  <si>
    <t>AHANDFH97623Q050000T</t>
  </si>
  <si>
    <t>公爱农场十七队</t>
  </si>
  <si>
    <t>周招官</t>
  </si>
  <si>
    <t>AHANDFH97623Q050001O</t>
  </si>
  <si>
    <t>肖家春</t>
  </si>
  <si>
    <t>AHANDFH97623Q050002J</t>
  </si>
  <si>
    <t>吴长峰</t>
  </si>
  <si>
    <t>AHANDFH97623Q050004Z</t>
  </si>
  <si>
    <t>公爱农场11队</t>
  </si>
  <si>
    <t>陈德贵</t>
  </si>
  <si>
    <t>AHANDFH97623Q050008E</t>
  </si>
  <si>
    <t>公爱农场十五队</t>
  </si>
  <si>
    <t>苏陈坤</t>
  </si>
  <si>
    <t>AHANDFH97623Q050009Z</t>
  </si>
  <si>
    <t>郑彪</t>
  </si>
  <si>
    <t>AHANDFH97623Q050010G</t>
  </si>
  <si>
    <t>张丽花</t>
  </si>
  <si>
    <t>AHANDFH97623Q050011N</t>
  </si>
  <si>
    <t>苏陈育</t>
  </si>
  <si>
    <t>AHANDFH97623Q050014V</t>
  </si>
  <si>
    <t>施有竹</t>
  </si>
  <si>
    <t>AHANDFH97623Q050006O</t>
  </si>
  <si>
    <t>施义富</t>
  </si>
  <si>
    <t>AHANDFH97623Q050007J</t>
  </si>
  <si>
    <t>李丽斌</t>
  </si>
  <si>
    <t>AHANDFH97623Q050012H</t>
  </si>
  <si>
    <t>公爱农场七队</t>
  </si>
  <si>
    <t>许爱玲</t>
  </si>
  <si>
    <t>AHANDFH97623Q050015P</t>
  </si>
  <si>
    <t>郑文智</t>
  </si>
  <si>
    <t>AHANDFH97623Q050013O</t>
  </si>
  <si>
    <t>潘登概</t>
  </si>
  <si>
    <t>AHANDFH97623Q050022W</t>
  </si>
  <si>
    <t>AHANDFH97623Q050016W</t>
  </si>
  <si>
    <t>AHANDFH97623Q050017D</t>
  </si>
  <si>
    <t>AHANDFH97623Q050018X</t>
  </si>
  <si>
    <t>AHANDFH97623Q050021Z</t>
  </si>
  <si>
    <t>AHANDFH97623Q050019E</t>
  </si>
  <si>
    <t>AHANDFH97623Q050020Q</t>
  </si>
  <si>
    <t>陀兴水库</t>
  </si>
  <si>
    <t>曾柳英</t>
  </si>
  <si>
    <t>AHANDFH97623Q050023F</t>
  </si>
  <si>
    <t>八所镇</t>
  </si>
  <si>
    <t>上名山村</t>
  </si>
  <si>
    <t>黄良文</t>
  </si>
  <si>
    <t>AHANDFH97623Q050024O</t>
  </si>
  <si>
    <t>公爱农场十队</t>
  </si>
  <si>
    <t>钟孝程</t>
  </si>
  <si>
    <t>AHANDFH97623Q050028Z</t>
  </si>
  <si>
    <t>张后林</t>
  </si>
  <si>
    <t>AHANDFH97623Q050027P</t>
  </si>
  <si>
    <t>王禹厶</t>
  </si>
  <si>
    <t>AHANDFH97623Q050026T</t>
  </si>
  <si>
    <t>魏建程</t>
  </si>
  <si>
    <t>AHANDFH97623Q050025K</t>
  </si>
  <si>
    <t>林世庄</t>
  </si>
  <si>
    <t>AHANDFH97623Q050029I</t>
  </si>
  <si>
    <t>板桥镇</t>
  </si>
  <si>
    <t>后壁村二队</t>
  </si>
  <si>
    <t>陈迁文</t>
  </si>
  <si>
    <t>AHANDFH97623Q050031Z</t>
  </si>
  <si>
    <t>高亚会</t>
  </si>
  <si>
    <t>AHANDFH97623Q050030X</t>
  </si>
  <si>
    <t>叶宜富</t>
  </si>
  <si>
    <t>AHANDFH97623Q050035F</t>
  </si>
  <si>
    <t>叶有贵</t>
  </si>
  <si>
    <t>AHANDFH97623Q050033C</t>
  </si>
  <si>
    <t>AHANDFH97623Q050032A</t>
  </si>
  <si>
    <t>唐亚香</t>
  </si>
  <si>
    <t>AHANDFH97623Q050037V</t>
  </si>
  <si>
    <t>AHANDFH97623Q050034D</t>
  </si>
  <si>
    <t>陈德煌</t>
  </si>
  <si>
    <t>AHANDFH97623Q050039Y</t>
  </si>
  <si>
    <t>AHANDFH97623Q050036G</t>
  </si>
  <si>
    <t>刘宝务</t>
  </si>
  <si>
    <t>AHANDFH97623Q050038W</t>
  </si>
  <si>
    <t>肖诗浩</t>
  </si>
  <si>
    <t>AHANDFH97623Q050005T</t>
  </si>
  <si>
    <t>刘伦生</t>
  </si>
  <si>
    <t>AHANDFH97623Q050040B</t>
  </si>
  <si>
    <t>罗秀菊</t>
  </si>
  <si>
    <t>AHANDFH97623Q050041Y</t>
  </si>
  <si>
    <t>AHANDFH97623Q050042V</t>
  </si>
  <si>
    <t>AHANDFH97623Q050043F</t>
  </si>
  <si>
    <t>合计：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</si>
</sst>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yyyy/m/d;@"/>
    <numFmt numFmtId="178" formatCode="0.0_);[Red]\(0.0\)"/>
    <numFmt numFmtId="179" formatCode="0.00_);[Red]\(0.00\)"/>
  </numFmts>
  <fonts count="29">
    <font>
      <sz val="11"/>
      <color theme="1"/>
      <name val="宋体"/>
      <charset val="134"/>
      <scheme val="minor"/>
    </font>
    <font>
      <sz val="24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b/>
      <sz val="11"/>
      <name val="黑体"/>
      <charset val="134"/>
    </font>
    <font>
      <b/>
      <sz val="22"/>
      <name val="黑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1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4" fontId="1" fillId="0" borderId="0" xfId="0" applyNumberFormat="1" applyFont="1">
      <alignment vertical="center"/>
    </xf>
    <xf numFmtId="14" fontId="3" fillId="0" borderId="0" xfId="0" applyNumberFormat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</cellXfs>
  <cellStyles count="52">
    <cellStyle name="常规" xfId="0" builtinId="0"/>
    <cellStyle name="常规 2 2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23" xfId="50"/>
    <cellStyle name="常规 2 2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46"/>
  <sheetViews>
    <sheetView tabSelected="1" workbookViewId="0">
      <selection activeCell="E4" sqref="E4"/>
    </sheetView>
  </sheetViews>
  <sheetFormatPr defaultColWidth="9.75" defaultRowHeight="12"/>
  <cols>
    <col min="1" max="1" width="7.625" style="5" customWidth="1"/>
    <col min="2" max="2" width="10.5" style="5" customWidth="1"/>
    <col min="3" max="3" width="22.75" style="5" customWidth="1"/>
    <col min="4" max="4" width="10.25" style="6" customWidth="1"/>
    <col min="5" max="5" width="23.5" style="7" customWidth="1"/>
    <col min="6" max="6" width="9.625" style="8" customWidth="1"/>
    <col min="7" max="7" width="9.5" style="9" customWidth="1"/>
    <col min="8" max="8" width="11.375" style="10" customWidth="1"/>
    <col min="9" max="9" width="11.75" style="11" customWidth="1"/>
    <col min="10" max="10" width="12.25" style="11" customWidth="1"/>
    <col min="11" max="11" width="12.25" style="10" customWidth="1"/>
    <col min="12" max="12" width="13.125" style="12" customWidth="1"/>
    <col min="13" max="13" width="14.75" style="13" customWidth="1"/>
    <col min="14" max="14" width="13.5" style="13" customWidth="1"/>
    <col min="15" max="15" width="15.5" style="13" customWidth="1"/>
    <col min="16" max="18" width="9.75" style="5"/>
    <col min="19" max="21" width="9.75" style="14"/>
    <col min="22" max="16384" width="9.75" style="5"/>
  </cols>
  <sheetData>
    <row r="1" s="1" customFormat="1" ht="48" customHeight="1" spans="1: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35"/>
      <c r="L1" s="15"/>
      <c r="M1" s="15"/>
      <c r="N1" s="15"/>
      <c r="O1" s="15"/>
      <c r="S1" s="41"/>
      <c r="T1" s="41"/>
      <c r="U1" s="41"/>
    </row>
    <row r="2" s="2" customFormat="1" ht="57" customHeight="1" spans="1:15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36" t="s">
        <v>9</v>
      </c>
      <c r="J2" s="36" t="s">
        <v>10</v>
      </c>
      <c r="K2" s="18" t="s">
        <v>11</v>
      </c>
      <c r="L2" s="18" t="s">
        <v>12</v>
      </c>
      <c r="M2" s="37" t="s">
        <v>13</v>
      </c>
      <c r="N2" s="18" t="s">
        <v>14</v>
      </c>
      <c r="O2" s="37" t="s">
        <v>15</v>
      </c>
    </row>
    <row r="3" s="3" customFormat="1" ht="21" customHeight="1" spans="1:21">
      <c r="A3" s="19">
        <v>1</v>
      </c>
      <c r="B3" s="19" t="s">
        <v>16</v>
      </c>
      <c r="C3" s="19" t="s">
        <v>17</v>
      </c>
      <c r="D3" s="20" t="s">
        <v>18</v>
      </c>
      <c r="E3" s="21" t="s">
        <v>19</v>
      </c>
      <c r="F3" s="22">
        <v>34.3</v>
      </c>
      <c r="G3" s="21">
        <v>1500</v>
      </c>
      <c r="H3" s="23">
        <f>G3*15.6</f>
        <v>23400</v>
      </c>
      <c r="I3" s="38">
        <v>45052</v>
      </c>
      <c r="J3" s="38">
        <v>45417</v>
      </c>
      <c r="K3" s="22">
        <f>H3*0.3</f>
        <v>7020</v>
      </c>
      <c r="L3" s="27">
        <f>H3*0.25</f>
        <v>5850</v>
      </c>
      <c r="M3" s="23">
        <f>H3*0.1</f>
        <v>2340</v>
      </c>
      <c r="N3" s="39">
        <f>H3*0.35</f>
        <v>8190</v>
      </c>
      <c r="O3" s="23">
        <f>K3+L3+M3</f>
        <v>15210</v>
      </c>
      <c r="S3" s="42"/>
      <c r="T3" s="42"/>
      <c r="U3" s="42"/>
    </row>
    <row r="4" s="3" customFormat="1" ht="21" customHeight="1" spans="1:21">
      <c r="A4" s="19">
        <v>2</v>
      </c>
      <c r="B4" s="19" t="s">
        <v>16</v>
      </c>
      <c r="C4" s="19" t="s">
        <v>20</v>
      </c>
      <c r="D4" s="20" t="s">
        <v>21</v>
      </c>
      <c r="E4" s="21" t="s">
        <v>22</v>
      </c>
      <c r="F4" s="22">
        <v>24.8</v>
      </c>
      <c r="G4" s="21">
        <v>1000</v>
      </c>
      <c r="H4" s="23">
        <f t="shared" ref="H4:H45" si="0">G4*15.6</f>
        <v>15600</v>
      </c>
      <c r="I4" s="38">
        <v>45052</v>
      </c>
      <c r="J4" s="38">
        <v>45417</v>
      </c>
      <c r="K4" s="22">
        <f t="shared" ref="K4:K45" si="1">H4*0.3</f>
        <v>4680</v>
      </c>
      <c r="L4" s="27">
        <f t="shared" ref="L4:L45" si="2">H4*0.25</f>
        <v>3900</v>
      </c>
      <c r="M4" s="23">
        <f>H4*0.1</f>
        <v>1560</v>
      </c>
      <c r="N4" s="39">
        <f>H4*0.35</f>
        <v>5460</v>
      </c>
      <c r="O4" s="23">
        <f t="shared" ref="O4:O45" si="3">K4+L4+M4</f>
        <v>10140</v>
      </c>
      <c r="S4" s="42"/>
      <c r="T4" s="42"/>
      <c r="U4" s="42"/>
    </row>
    <row r="5" s="3" customFormat="1" ht="21" customHeight="1" spans="1:21">
      <c r="A5" s="19">
        <v>3</v>
      </c>
      <c r="B5" s="19" t="s">
        <v>16</v>
      </c>
      <c r="C5" s="19" t="s">
        <v>17</v>
      </c>
      <c r="D5" s="20" t="s">
        <v>23</v>
      </c>
      <c r="E5" s="21" t="s">
        <v>24</v>
      </c>
      <c r="F5" s="22">
        <v>23.7</v>
      </c>
      <c r="G5" s="21">
        <v>1000</v>
      </c>
      <c r="H5" s="23">
        <f t="shared" si="0"/>
        <v>15600</v>
      </c>
      <c r="I5" s="38">
        <v>45052</v>
      </c>
      <c r="J5" s="38">
        <v>45417</v>
      </c>
      <c r="K5" s="22">
        <f t="shared" si="1"/>
        <v>4680</v>
      </c>
      <c r="L5" s="27">
        <f t="shared" si="2"/>
        <v>3900</v>
      </c>
      <c r="M5" s="23">
        <f>H5*0.1</f>
        <v>1560</v>
      </c>
      <c r="N5" s="39">
        <f t="shared" ref="N5:N45" si="4">H5*0.35</f>
        <v>5460</v>
      </c>
      <c r="O5" s="23">
        <f t="shared" si="3"/>
        <v>10140</v>
      </c>
      <c r="S5" s="42"/>
      <c r="T5" s="42"/>
      <c r="U5" s="42"/>
    </row>
    <row r="6" s="3" customFormat="1" ht="21" customHeight="1" spans="1:21">
      <c r="A6" s="19">
        <v>4</v>
      </c>
      <c r="B6" s="19" t="s">
        <v>16</v>
      </c>
      <c r="C6" s="19" t="s">
        <v>17</v>
      </c>
      <c r="D6" s="20" t="s">
        <v>25</v>
      </c>
      <c r="E6" s="21" t="s">
        <v>26</v>
      </c>
      <c r="F6" s="22">
        <v>17.9</v>
      </c>
      <c r="G6" s="21">
        <v>770</v>
      </c>
      <c r="H6" s="23">
        <f t="shared" si="0"/>
        <v>12012</v>
      </c>
      <c r="I6" s="38">
        <v>45052</v>
      </c>
      <c r="J6" s="38">
        <v>45417</v>
      </c>
      <c r="K6" s="22">
        <f t="shared" si="1"/>
        <v>3603.6</v>
      </c>
      <c r="L6" s="27">
        <f t="shared" si="2"/>
        <v>3003</v>
      </c>
      <c r="M6" s="23">
        <f t="shared" ref="M6:M39" si="5">H6*0.1</f>
        <v>1201.2</v>
      </c>
      <c r="N6" s="39">
        <f t="shared" si="4"/>
        <v>4204.2</v>
      </c>
      <c r="O6" s="23">
        <f t="shared" si="3"/>
        <v>7807.8</v>
      </c>
      <c r="S6" s="42"/>
      <c r="T6" s="42"/>
      <c r="U6" s="42"/>
    </row>
    <row r="7" s="3" customFormat="1" ht="21" customHeight="1" spans="1:21">
      <c r="A7" s="19">
        <v>5</v>
      </c>
      <c r="B7" s="19" t="s">
        <v>16</v>
      </c>
      <c r="C7" s="19" t="s">
        <v>27</v>
      </c>
      <c r="D7" s="20" t="s">
        <v>28</v>
      </c>
      <c r="E7" s="21" t="s">
        <v>29</v>
      </c>
      <c r="F7" s="22">
        <v>39.1</v>
      </c>
      <c r="G7" s="21">
        <v>1600</v>
      </c>
      <c r="H7" s="23">
        <f t="shared" si="0"/>
        <v>24960</v>
      </c>
      <c r="I7" s="38">
        <v>45059</v>
      </c>
      <c r="J7" s="38">
        <v>45424</v>
      </c>
      <c r="K7" s="22">
        <f t="shared" si="1"/>
        <v>7488</v>
      </c>
      <c r="L7" s="27">
        <f t="shared" si="2"/>
        <v>6240</v>
      </c>
      <c r="M7" s="23">
        <f t="shared" si="5"/>
        <v>2496</v>
      </c>
      <c r="N7" s="39">
        <f t="shared" si="4"/>
        <v>8736</v>
      </c>
      <c r="O7" s="23">
        <f t="shared" si="3"/>
        <v>16224</v>
      </c>
      <c r="S7" s="42"/>
      <c r="T7" s="42"/>
      <c r="U7" s="42"/>
    </row>
    <row r="8" s="3" customFormat="1" ht="21" customHeight="1" spans="1:21">
      <c r="A8" s="19">
        <v>6</v>
      </c>
      <c r="B8" s="19" t="s">
        <v>16</v>
      </c>
      <c r="C8" s="19" t="s">
        <v>30</v>
      </c>
      <c r="D8" s="20" t="s">
        <v>31</v>
      </c>
      <c r="E8" s="21" t="s">
        <v>32</v>
      </c>
      <c r="F8" s="22">
        <v>56.2</v>
      </c>
      <c r="G8" s="21">
        <v>2300</v>
      </c>
      <c r="H8" s="23">
        <f t="shared" si="0"/>
        <v>35880</v>
      </c>
      <c r="I8" s="38">
        <v>45059</v>
      </c>
      <c r="J8" s="38">
        <v>45424</v>
      </c>
      <c r="K8" s="22">
        <f t="shared" si="1"/>
        <v>10764</v>
      </c>
      <c r="L8" s="27">
        <f t="shared" si="2"/>
        <v>8970</v>
      </c>
      <c r="M8" s="23">
        <f t="shared" si="5"/>
        <v>3588</v>
      </c>
      <c r="N8" s="39">
        <f t="shared" si="4"/>
        <v>12558</v>
      </c>
      <c r="O8" s="23">
        <f t="shared" si="3"/>
        <v>23322</v>
      </c>
      <c r="S8" s="42"/>
      <c r="T8" s="42"/>
      <c r="U8" s="42"/>
    </row>
    <row r="9" s="3" customFormat="1" ht="21" customHeight="1" spans="1:21">
      <c r="A9" s="19">
        <v>7</v>
      </c>
      <c r="B9" s="19" t="s">
        <v>16</v>
      </c>
      <c r="C9" s="19" t="s">
        <v>30</v>
      </c>
      <c r="D9" s="20" t="s">
        <v>33</v>
      </c>
      <c r="E9" s="21" t="s">
        <v>34</v>
      </c>
      <c r="F9" s="22">
        <v>30.7</v>
      </c>
      <c r="G9" s="21">
        <v>1200</v>
      </c>
      <c r="H9" s="23">
        <f t="shared" si="0"/>
        <v>18720</v>
      </c>
      <c r="I9" s="38">
        <v>45059</v>
      </c>
      <c r="J9" s="38">
        <v>45424</v>
      </c>
      <c r="K9" s="22">
        <f t="shared" si="1"/>
        <v>5616</v>
      </c>
      <c r="L9" s="27">
        <f t="shared" si="2"/>
        <v>4680</v>
      </c>
      <c r="M9" s="23">
        <f t="shared" si="5"/>
        <v>1872</v>
      </c>
      <c r="N9" s="39">
        <f t="shared" si="4"/>
        <v>6552</v>
      </c>
      <c r="O9" s="23">
        <f t="shared" si="3"/>
        <v>12168</v>
      </c>
      <c r="S9" s="42"/>
      <c r="T9" s="42"/>
      <c r="U9" s="42"/>
    </row>
    <row r="10" s="3" customFormat="1" ht="21" customHeight="1" spans="1:21">
      <c r="A10" s="19">
        <v>8</v>
      </c>
      <c r="B10" s="19" t="s">
        <v>16</v>
      </c>
      <c r="C10" s="19" t="s">
        <v>30</v>
      </c>
      <c r="D10" s="20" t="s">
        <v>35</v>
      </c>
      <c r="E10" s="21" t="s">
        <v>36</v>
      </c>
      <c r="F10" s="22">
        <v>25.6</v>
      </c>
      <c r="G10" s="21">
        <v>1100</v>
      </c>
      <c r="H10" s="23">
        <f t="shared" si="0"/>
        <v>17160</v>
      </c>
      <c r="I10" s="38">
        <v>45059</v>
      </c>
      <c r="J10" s="38">
        <v>45424</v>
      </c>
      <c r="K10" s="22">
        <f t="shared" si="1"/>
        <v>5148</v>
      </c>
      <c r="L10" s="27">
        <f t="shared" si="2"/>
        <v>4290</v>
      </c>
      <c r="M10" s="23">
        <f t="shared" si="5"/>
        <v>1716</v>
      </c>
      <c r="N10" s="39">
        <f t="shared" si="4"/>
        <v>6006</v>
      </c>
      <c r="O10" s="23">
        <f t="shared" si="3"/>
        <v>11154</v>
      </c>
      <c r="S10" s="42"/>
      <c r="T10" s="42"/>
      <c r="U10" s="42"/>
    </row>
    <row r="11" s="4" customFormat="1" ht="21" customHeight="1" spans="1:21">
      <c r="A11" s="19">
        <v>9</v>
      </c>
      <c r="B11" s="24" t="s">
        <v>16</v>
      </c>
      <c r="C11" s="19" t="s">
        <v>30</v>
      </c>
      <c r="D11" s="20" t="s">
        <v>37</v>
      </c>
      <c r="E11" s="19" t="s">
        <v>38</v>
      </c>
      <c r="F11" s="25">
        <v>43.7</v>
      </c>
      <c r="G11" s="23">
        <v>1100</v>
      </c>
      <c r="H11" s="23">
        <f t="shared" si="0"/>
        <v>17160</v>
      </c>
      <c r="I11" s="38">
        <v>45059</v>
      </c>
      <c r="J11" s="38">
        <v>45424</v>
      </c>
      <c r="K11" s="22">
        <f t="shared" si="1"/>
        <v>5148</v>
      </c>
      <c r="L11" s="27">
        <f t="shared" si="2"/>
        <v>4290</v>
      </c>
      <c r="M11" s="23">
        <f t="shared" si="5"/>
        <v>1716</v>
      </c>
      <c r="N11" s="39">
        <f t="shared" si="4"/>
        <v>6006</v>
      </c>
      <c r="O11" s="23">
        <f t="shared" si="3"/>
        <v>11154</v>
      </c>
      <c r="S11" s="43"/>
      <c r="T11" s="43"/>
      <c r="U11" s="43"/>
    </row>
    <row r="12" ht="21" customHeight="1" spans="1:15">
      <c r="A12" s="19">
        <v>10</v>
      </c>
      <c r="B12" s="26" t="s">
        <v>16</v>
      </c>
      <c r="C12" s="20" t="s">
        <v>30</v>
      </c>
      <c r="D12" s="27" t="s">
        <v>39</v>
      </c>
      <c r="E12" s="19" t="s">
        <v>40</v>
      </c>
      <c r="F12" s="28">
        <v>37.6</v>
      </c>
      <c r="G12" s="27">
        <v>1600</v>
      </c>
      <c r="H12" s="23">
        <f t="shared" si="0"/>
        <v>24960</v>
      </c>
      <c r="I12" s="38">
        <v>45059</v>
      </c>
      <c r="J12" s="38">
        <v>45424</v>
      </c>
      <c r="K12" s="22">
        <f t="shared" si="1"/>
        <v>7488</v>
      </c>
      <c r="L12" s="27">
        <f t="shared" si="2"/>
        <v>6240</v>
      </c>
      <c r="M12" s="23">
        <f t="shared" si="5"/>
        <v>2496</v>
      </c>
      <c r="N12" s="39">
        <f t="shared" si="4"/>
        <v>8736</v>
      </c>
      <c r="O12" s="23">
        <f t="shared" si="3"/>
        <v>16224</v>
      </c>
    </row>
    <row r="13" ht="21" customHeight="1" spans="1:15">
      <c r="A13" s="19">
        <v>11</v>
      </c>
      <c r="B13" s="26" t="s">
        <v>16</v>
      </c>
      <c r="C13" s="20" t="s">
        <v>30</v>
      </c>
      <c r="D13" s="27" t="s">
        <v>41</v>
      </c>
      <c r="E13" s="19" t="s">
        <v>42</v>
      </c>
      <c r="F13" s="28">
        <v>57.7</v>
      </c>
      <c r="G13" s="27">
        <v>2600</v>
      </c>
      <c r="H13" s="23">
        <f t="shared" si="0"/>
        <v>40560</v>
      </c>
      <c r="I13" s="38">
        <v>45059</v>
      </c>
      <c r="J13" s="38">
        <v>45424</v>
      </c>
      <c r="K13" s="22">
        <f t="shared" si="1"/>
        <v>12168</v>
      </c>
      <c r="L13" s="27">
        <f t="shared" si="2"/>
        <v>10140</v>
      </c>
      <c r="M13" s="23">
        <f t="shared" si="5"/>
        <v>4056</v>
      </c>
      <c r="N13" s="39">
        <f t="shared" si="4"/>
        <v>14196</v>
      </c>
      <c r="O13" s="23">
        <f t="shared" si="3"/>
        <v>26364</v>
      </c>
    </row>
    <row r="14" ht="21" customHeight="1" spans="1:15">
      <c r="A14" s="19">
        <v>12</v>
      </c>
      <c r="B14" s="26" t="s">
        <v>16</v>
      </c>
      <c r="C14" s="20" t="s">
        <v>30</v>
      </c>
      <c r="D14" s="27" t="s">
        <v>43</v>
      </c>
      <c r="E14" s="19" t="s">
        <v>44</v>
      </c>
      <c r="F14" s="28">
        <v>29.3</v>
      </c>
      <c r="G14" s="27">
        <v>1200</v>
      </c>
      <c r="H14" s="23">
        <f t="shared" si="0"/>
        <v>18720</v>
      </c>
      <c r="I14" s="38">
        <v>45059</v>
      </c>
      <c r="J14" s="38">
        <v>45424</v>
      </c>
      <c r="K14" s="22">
        <f t="shared" si="1"/>
        <v>5616</v>
      </c>
      <c r="L14" s="27">
        <f t="shared" si="2"/>
        <v>4680</v>
      </c>
      <c r="M14" s="23">
        <f t="shared" si="5"/>
        <v>1872</v>
      </c>
      <c r="N14" s="39">
        <f t="shared" si="4"/>
        <v>6552</v>
      </c>
      <c r="O14" s="23">
        <f t="shared" si="3"/>
        <v>12168</v>
      </c>
    </row>
    <row r="15" ht="21" customHeight="1" spans="1:15">
      <c r="A15" s="19">
        <v>13</v>
      </c>
      <c r="B15" s="26" t="s">
        <v>16</v>
      </c>
      <c r="C15" s="20" t="s">
        <v>45</v>
      </c>
      <c r="D15" s="20" t="s">
        <v>46</v>
      </c>
      <c r="E15" s="19" t="s">
        <v>47</v>
      </c>
      <c r="F15" s="28">
        <v>45.4</v>
      </c>
      <c r="G15" s="27">
        <v>1900</v>
      </c>
      <c r="H15" s="23">
        <f t="shared" si="0"/>
        <v>29640</v>
      </c>
      <c r="I15" s="38">
        <v>45062</v>
      </c>
      <c r="J15" s="38">
        <v>45427</v>
      </c>
      <c r="K15" s="22">
        <f t="shared" si="1"/>
        <v>8892</v>
      </c>
      <c r="L15" s="27">
        <f t="shared" si="2"/>
        <v>7410</v>
      </c>
      <c r="M15" s="23">
        <f t="shared" si="5"/>
        <v>2964</v>
      </c>
      <c r="N15" s="39">
        <f t="shared" si="4"/>
        <v>10374</v>
      </c>
      <c r="O15" s="23">
        <f t="shared" si="3"/>
        <v>19266</v>
      </c>
    </row>
    <row r="16" ht="21" customHeight="1" spans="1:15">
      <c r="A16" s="19">
        <v>14</v>
      </c>
      <c r="B16" s="26" t="s">
        <v>16</v>
      </c>
      <c r="C16" s="26" t="s">
        <v>30</v>
      </c>
      <c r="D16" s="27" t="s">
        <v>48</v>
      </c>
      <c r="E16" s="24" t="s">
        <v>49</v>
      </c>
      <c r="F16" s="29">
        <v>41</v>
      </c>
      <c r="G16" s="30">
        <v>1800</v>
      </c>
      <c r="H16" s="23">
        <f t="shared" si="0"/>
        <v>28080</v>
      </c>
      <c r="I16" s="38">
        <v>45062</v>
      </c>
      <c r="J16" s="38">
        <v>45427</v>
      </c>
      <c r="K16" s="22">
        <f t="shared" si="1"/>
        <v>8424</v>
      </c>
      <c r="L16" s="27">
        <f t="shared" si="2"/>
        <v>7020</v>
      </c>
      <c r="M16" s="23">
        <f t="shared" si="5"/>
        <v>2808</v>
      </c>
      <c r="N16" s="39">
        <f t="shared" si="4"/>
        <v>9828</v>
      </c>
      <c r="O16" s="23">
        <f t="shared" si="3"/>
        <v>18252</v>
      </c>
    </row>
    <row r="17" ht="21" customHeight="1" spans="1:15">
      <c r="A17" s="19">
        <v>15</v>
      </c>
      <c r="B17" s="26" t="s">
        <v>16</v>
      </c>
      <c r="C17" s="26" t="s">
        <v>30</v>
      </c>
      <c r="D17" s="20" t="s">
        <v>50</v>
      </c>
      <c r="E17" s="24" t="s">
        <v>51</v>
      </c>
      <c r="F17" s="29">
        <v>22.5</v>
      </c>
      <c r="G17" s="30">
        <v>900</v>
      </c>
      <c r="H17" s="23">
        <f t="shared" si="0"/>
        <v>14040</v>
      </c>
      <c r="I17" s="38">
        <v>45064</v>
      </c>
      <c r="J17" s="38">
        <v>45429</v>
      </c>
      <c r="K17" s="22">
        <f t="shared" si="1"/>
        <v>4212</v>
      </c>
      <c r="L17" s="27">
        <f t="shared" si="2"/>
        <v>3510</v>
      </c>
      <c r="M17" s="23">
        <f t="shared" si="5"/>
        <v>1404</v>
      </c>
      <c r="N17" s="39">
        <f t="shared" si="4"/>
        <v>4914</v>
      </c>
      <c r="O17" s="23">
        <f t="shared" si="3"/>
        <v>9126</v>
      </c>
    </row>
    <row r="18" ht="21" customHeight="1" spans="1:15">
      <c r="A18" s="19">
        <v>16</v>
      </c>
      <c r="B18" s="26" t="s">
        <v>16</v>
      </c>
      <c r="C18" s="26" t="s">
        <v>30</v>
      </c>
      <c r="D18" s="20" t="s">
        <v>35</v>
      </c>
      <c r="E18" s="24" t="s">
        <v>52</v>
      </c>
      <c r="F18" s="29">
        <v>28.2</v>
      </c>
      <c r="G18" s="30">
        <v>1200</v>
      </c>
      <c r="H18" s="23">
        <f t="shared" si="0"/>
        <v>18720</v>
      </c>
      <c r="I18" s="38">
        <v>45065</v>
      </c>
      <c r="J18" s="38">
        <v>45430</v>
      </c>
      <c r="K18" s="22">
        <f t="shared" si="1"/>
        <v>5616</v>
      </c>
      <c r="L18" s="27">
        <f t="shared" si="2"/>
        <v>4680</v>
      </c>
      <c r="M18" s="23">
        <f t="shared" si="5"/>
        <v>1872</v>
      </c>
      <c r="N18" s="39">
        <f t="shared" si="4"/>
        <v>6552</v>
      </c>
      <c r="O18" s="23">
        <f t="shared" si="3"/>
        <v>12168</v>
      </c>
    </row>
    <row r="19" ht="21" customHeight="1" spans="1:15">
      <c r="A19" s="19">
        <v>17</v>
      </c>
      <c r="B19" s="26" t="s">
        <v>16</v>
      </c>
      <c r="C19" s="26" t="s">
        <v>30</v>
      </c>
      <c r="D19" s="20" t="s">
        <v>50</v>
      </c>
      <c r="E19" s="24" t="s">
        <v>53</v>
      </c>
      <c r="F19" s="29">
        <v>33.7</v>
      </c>
      <c r="G19" s="30">
        <v>1400</v>
      </c>
      <c r="H19" s="23">
        <f t="shared" si="0"/>
        <v>21840</v>
      </c>
      <c r="I19" s="38">
        <v>45065</v>
      </c>
      <c r="J19" s="38">
        <v>45430</v>
      </c>
      <c r="K19" s="22">
        <f t="shared" si="1"/>
        <v>6552</v>
      </c>
      <c r="L19" s="27">
        <f t="shared" si="2"/>
        <v>5460</v>
      </c>
      <c r="M19" s="23">
        <f t="shared" si="5"/>
        <v>2184</v>
      </c>
      <c r="N19" s="39">
        <f t="shared" si="4"/>
        <v>7644</v>
      </c>
      <c r="O19" s="23">
        <f t="shared" si="3"/>
        <v>14196</v>
      </c>
    </row>
    <row r="20" ht="21" customHeight="1" spans="1:15">
      <c r="A20" s="19">
        <v>18</v>
      </c>
      <c r="B20" s="26" t="s">
        <v>16</v>
      </c>
      <c r="C20" s="26" t="s">
        <v>30</v>
      </c>
      <c r="D20" s="20" t="s">
        <v>50</v>
      </c>
      <c r="E20" s="24" t="s">
        <v>54</v>
      </c>
      <c r="F20" s="29">
        <v>21.8</v>
      </c>
      <c r="G20" s="30">
        <v>900</v>
      </c>
      <c r="H20" s="23">
        <f t="shared" si="0"/>
        <v>14040</v>
      </c>
      <c r="I20" s="38">
        <v>45065</v>
      </c>
      <c r="J20" s="38">
        <v>45430</v>
      </c>
      <c r="K20" s="22">
        <f t="shared" si="1"/>
        <v>4212</v>
      </c>
      <c r="L20" s="27">
        <f t="shared" si="2"/>
        <v>3510</v>
      </c>
      <c r="M20" s="23">
        <f t="shared" si="5"/>
        <v>1404</v>
      </c>
      <c r="N20" s="39">
        <f t="shared" si="4"/>
        <v>4914</v>
      </c>
      <c r="O20" s="23">
        <f t="shared" si="3"/>
        <v>9126</v>
      </c>
    </row>
    <row r="21" ht="21" customHeight="1" spans="1:15">
      <c r="A21" s="19">
        <v>19</v>
      </c>
      <c r="B21" s="26" t="s">
        <v>16</v>
      </c>
      <c r="C21" s="26" t="s">
        <v>30</v>
      </c>
      <c r="D21" s="20" t="s">
        <v>50</v>
      </c>
      <c r="E21" s="24" t="s">
        <v>55</v>
      </c>
      <c r="F21" s="29">
        <v>46.7</v>
      </c>
      <c r="G21" s="30">
        <v>2000</v>
      </c>
      <c r="H21" s="23">
        <f t="shared" si="0"/>
        <v>31200</v>
      </c>
      <c r="I21" s="38">
        <v>45065</v>
      </c>
      <c r="J21" s="38">
        <v>45430</v>
      </c>
      <c r="K21" s="22">
        <f t="shared" si="1"/>
        <v>9360</v>
      </c>
      <c r="L21" s="27">
        <f t="shared" si="2"/>
        <v>7800</v>
      </c>
      <c r="M21" s="23">
        <f t="shared" si="5"/>
        <v>3120</v>
      </c>
      <c r="N21" s="39">
        <f t="shared" si="4"/>
        <v>10920</v>
      </c>
      <c r="O21" s="23">
        <f t="shared" si="3"/>
        <v>20280</v>
      </c>
    </row>
    <row r="22" ht="21" customHeight="1" spans="1:15">
      <c r="A22" s="19">
        <v>20</v>
      </c>
      <c r="B22" s="26" t="s">
        <v>16</v>
      </c>
      <c r="C22" s="26" t="s">
        <v>30</v>
      </c>
      <c r="D22" s="20" t="s">
        <v>35</v>
      </c>
      <c r="E22" s="24" t="s">
        <v>56</v>
      </c>
      <c r="F22" s="29">
        <v>76.5</v>
      </c>
      <c r="G22" s="30">
        <v>3000</v>
      </c>
      <c r="H22" s="23">
        <f t="shared" si="0"/>
        <v>46800</v>
      </c>
      <c r="I22" s="38">
        <v>45065</v>
      </c>
      <c r="J22" s="38">
        <v>45430</v>
      </c>
      <c r="K22" s="22">
        <f t="shared" si="1"/>
        <v>14040</v>
      </c>
      <c r="L22" s="27">
        <f t="shared" si="2"/>
        <v>11700</v>
      </c>
      <c r="M22" s="23">
        <f t="shared" si="5"/>
        <v>4680</v>
      </c>
      <c r="N22" s="39">
        <f t="shared" si="4"/>
        <v>16380</v>
      </c>
      <c r="O22" s="23">
        <f t="shared" si="3"/>
        <v>30420</v>
      </c>
    </row>
    <row r="23" ht="21" customHeight="1" spans="1:15">
      <c r="A23" s="19">
        <v>21</v>
      </c>
      <c r="B23" s="26" t="s">
        <v>16</v>
      </c>
      <c r="C23" s="26" t="s">
        <v>30</v>
      </c>
      <c r="D23" s="20" t="s">
        <v>35</v>
      </c>
      <c r="E23" s="24" t="s">
        <v>57</v>
      </c>
      <c r="F23" s="29">
        <v>33.8</v>
      </c>
      <c r="G23" s="30">
        <v>800</v>
      </c>
      <c r="H23" s="23">
        <f t="shared" si="0"/>
        <v>12480</v>
      </c>
      <c r="I23" s="38">
        <v>45066</v>
      </c>
      <c r="J23" s="38">
        <v>45431</v>
      </c>
      <c r="K23" s="22">
        <f t="shared" si="1"/>
        <v>3744</v>
      </c>
      <c r="L23" s="27">
        <f t="shared" si="2"/>
        <v>3120</v>
      </c>
      <c r="M23" s="23">
        <f t="shared" si="5"/>
        <v>1248</v>
      </c>
      <c r="N23" s="39">
        <f t="shared" si="4"/>
        <v>4368</v>
      </c>
      <c r="O23" s="23">
        <f t="shared" si="3"/>
        <v>8112</v>
      </c>
    </row>
    <row r="24" ht="20" customHeight="1" spans="1:15">
      <c r="A24" s="19">
        <v>22</v>
      </c>
      <c r="B24" s="26" t="s">
        <v>16</v>
      </c>
      <c r="C24" s="26" t="s">
        <v>58</v>
      </c>
      <c r="D24" s="27" t="s">
        <v>59</v>
      </c>
      <c r="E24" s="24" t="s">
        <v>60</v>
      </c>
      <c r="F24" s="29">
        <v>63.1</v>
      </c>
      <c r="G24" s="30">
        <v>2300</v>
      </c>
      <c r="H24" s="23">
        <f t="shared" si="0"/>
        <v>35880</v>
      </c>
      <c r="I24" s="38">
        <v>45073</v>
      </c>
      <c r="J24" s="38">
        <v>45438</v>
      </c>
      <c r="K24" s="22">
        <f t="shared" si="1"/>
        <v>10764</v>
      </c>
      <c r="L24" s="23">
        <f t="shared" si="2"/>
        <v>8970</v>
      </c>
      <c r="M24" s="39">
        <f t="shared" si="5"/>
        <v>3588</v>
      </c>
      <c r="N24" s="27">
        <f t="shared" si="4"/>
        <v>12558</v>
      </c>
      <c r="O24" s="23">
        <f t="shared" si="3"/>
        <v>23322</v>
      </c>
    </row>
    <row r="25" ht="20" customHeight="1" spans="1:15">
      <c r="A25" s="19">
        <v>23</v>
      </c>
      <c r="B25" s="26" t="s">
        <v>61</v>
      </c>
      <c r="C25" s="26" t="s">
        <v>62</v>
      </c>
      <c r="D25" s="27" t="s">
        <v>63</v>
      </c>
      <c r="E25" s="24" t="s">
        <v>64</v>
      </c>
      <c r="F25" s="29">
        <v>418</v>
      </c>
      <c r="G25" s="30">
        <v>14700</v>
      </c>
      <c r="H25" s="23">
        <f t="shared" si="0"/>
        <v>229320</v>
      </c>
      <c r="I25" s="38">
        <v>45076</v>
      </c>
      <c r="J25" s="38">
        <v>45441</v>
      </c>
      <c r="K25" s="22">
        <f t="shared" si="1"/>
        <v>68796</v>
      </c>
      <c r="L25" s="23">
        <f t="shared" si="2"/>
        <v>57330</v>
      </c>
      <c r="M25" s="39">
        <f t="shared" si="5"/>
        <v>22932</v>
      </c>
      <c r="N25" s="27">
        <f t="shared" si="4"/>
        <v>80262</v>
      </c>
      <c r="O25" s="23">
        <f t="shared" si="3"/>
        <v>149058</v>
      </c>
    </row>
    <row r="26" ht="20" customHeight="1" spans="1:15">
      <c r="A26" s="19">
        <v>24</v>
      </c>
      <c r="B26" s="26" t="s">
        <v>16</v>
      </c>
      <c r="C26" s="26" t="s">
        <v>65</v>
      </c>
      <c r="D26" s="27" t="s">
        <v>66</v>
      </c>
      <c r="E26" s="24" t="s">
        <v>67</v>
      </c>
      <c r="F26" s="29">
        <v>107.8</v>
      </c>
      <c r="G26" s="30">
        <v>4500</v>
      </c>
      <c r="H26" s="23">
        <f t="shared" si="0"/>
        <v>70200</v>
      </c>
      <c r="I26" s="38">
        <v>45076</v>
      </c>
      <c r="J26" s="38">
        <v>45441</v>
      </c>
      <c r="K26" s="22">
        <f t="shared" si="1"/>
        <v>21060</v>
      </c>
      <c r="L26" s="23">
        <f t="shared" si="2"/>
        <v>17550</v>
      </c>
      <c r="M26" s="39">
        <f t="shared" si="5"/>
        <v>7020</v>
      </c>
      <c r="N26" s="27">
        <f t="shared" si="4"/>
        <v>24570</v>
      </c>
      <c r="O26" s="23">
        <f t="shared" si="3"/>
        <v>45630</v>
      </c>
    </row>
    <row r="27" ht="20" customHeight="1" spans="1:15">
      <c r="A27" s="19">
        <v>25</v>
      </c>
      <c r="B27" s="26" t="s">
        <v>16</v>
      </c>
      <c r="C27" s="26" t="s">
        <v>17</v>
      </c>
      <c r="D27" s="27" t="s">
        <v>68</v>
      </c>
      <c r="E27" s="24" t="s">
        <v>69</v>
      </c>
      <c r="F27" s="29">
        <v>110.9</v>
      </c>
      <c r="G27" s="30">
        <v>4600</v>
      </c>
      <c r="H27" s="23">
        <f t="shared" si="0"/>
        <v>71760</v>
      </c>
      <c r="I27" s="38">
        <v>45076</v>
      </c>
      <c r="J27" s="38">
        <v>45441</v>
      </c>
      <c r="K27" s="22">
        <f t="shared" si="1"/>
        <v>21528</v>
      </c>
      <c r="L27" s="23">
        <f t="shared" si="2"/>
        <v>17940</v>
      </c>
      <c r="M27" s="39">
        <f t="shared" si="5"/>
        <v>7176</v>
      </c>
      <c r="N27" s="27">
        <f t="shared" si="4"/>
        <v>25116</v>
      </c>
      <c r="O27" s="23">
        <f t="shared" si="3"/>
        <v>46644</v>
      </c>
    </row>
    <row r="28" ht="20" customHeight="1" spans="1:15">
      <c r="A28" s="19">
        <v>26</v>
      </c>
      <c r="B28" s="26" t="s">
        <v>16</v>
      </c>
      <c r="C28" s="26" t="s">
        <v>45</v>
      </c>
      <c r="D28" s="27" t="s">
        <v>70</v>
      </c>
      <c r="E28" s="24" t="s">
        <v>71</v>
      </c>
      <c r="F28" s="29">
        <v>30.7</v>
      </c>
      <c r="G28" s="30">
        <v>1300</v>
      </c>
      <c r="H28" s="23">
        <f t="shared" si="0"/>
        <v>20280</v>
      </c>
      <c r="I28" s="38">
        <v>45076</v>
      </c>
      <c r="J28" s="38">
        <v>45441</v>
      </c>
      <c r="K28" s="22">
        <f t="shared" si="1"/>
        <v>6084</v>
      </c>
      <c r="L28" s="23">
        <f t="shared" si="2"/>
        <v>5070</v>
      </c>
      <c r="M28" s="39">
        <f t="shared" si="5"/>
        <v>2028</v>
      </c>
      <c r="N28" s="27">
        <f t="shared" si="4"/>
        <v>7098</v>
      </c>
      <c r="O28" s="23">
        <f t="shared" si="3"/>
        <v>13182</v>
      </c>
    </row>
    <row r="29" ht="20" customHeight="1" spans="1:15">
      <c r="A29" s="19">
        <v>27</v>
      </c>
      <c r="B29" s="26" t="s">
        <v>16</v>
      </c>
      <c r="C29" s="26" t="s">
        <v>65</v>
      </c>
      <c r="D29" s="27" t="s">
        <v>72</v>
      </c>
      <c r="E29" s="24" t="s">
        <v>73</v>
      </c>
      <c r="F29" s="29">
        <v>147.8</v>
      </c>
      <c r="G29" s="30">
        <v>6000</v>
      </c>
      <c r="H29" s="23">
        <f t="shared" si="0"/>
        <v>93600</v>
      </c>
      <c r="I29" s="38">
        <v>45076</v>
      </c>
      <c r="J29" s="38">
        <v>45441</v>
      </c>
      <c r="K29" s="22">
        <f t="shared" si="1"/>
        <v>28080</v>
      </c>
      <c r="L29" s="23">
        <f t="shared" si="2"/>
        <v>23400</v>
      </c>
      <c r="M29" s="39">
        <f t="shared" si="5"/>
        <v>9360</v>
      </c>
      <c r="N29" s="27">
        <f t="shared" si="4"/>
        <v>32760</v>
      </c>
      <c r="O29" s="23">
        <f t="shared" si="3"/>
        <v>60840</v>
      </c>
    </row>
    <row r="30" ht="20" customHeight="1" spans="1:15">
      <c r="A30" s="19">
        <v>28</v>
      </c>
      <c r="B30" s="26" t="s">
        <v>16</v>
      </c>
      <c r="C30" s="26" t="s">
        <v>58</v>
      </c>
      <c r="D30" s="27" t="s">
        <v>74</v>
      </c>
      <c r="E30" s="24" t="s">
        <v>75</v>
      </c>
      <c r="F30" s="29">
        <v>74.5</v>
      </c>
      <c r="G30" s="30">
        <v>3000</v>
      </c>
      <c r="H30" s="23">
        <f t="shared" si="0"/>
        <v>46800</v>
      </c>
      <c r="I30" s="38">
        <v>45094</v>
      </c>
      <c r="J30" s="38">
        <v>45459</v>
      </c>
      <c r="K30" s="22">
        <f t="shared" si="1"/>
        <v>14040</v>
      </c>
      <c r="L30" s="23">
        <f t="shared" si="2"/>
        <v>11700</v>
      </c>
      <c r="M30" s="39">
        <f t="shared" si="5"/>
        <v>4680</v>
      </c>
      <c r="N30" s="27">
        <f t="shared" si="4"/>
        <v>16380</v>
      </c>
      <c r="O30" s="23">
        <f t="shared" si="3"/>
        <v>30420</v>
      </c>
    </row>
    <row r="31" ht="20" customHeight="1" spans="1:15">
      <c r="A31" s="19">
        <v>29</v>
      </c>
      <c r="B31" s="26" t="s">
        <v>76</v>
      </c>
      <c r="C31" s="26" t="s">
        <v>77</v>
      </c>
      <c r="D31" s="27" t="s">
        <v>78</v>
      </c>
      <c r="E31" s="24" t="s">
        <v>79</v>
      </c>
      <c r="F31" s="29">
        <v>53.94</v>
      </c>
      <c r="G31" s="30">
        <v>2300</v>
      </c>
      <c r="H31" s="23">
        <f t="shared" si="0"/>
        <v>35880</v>
      </c>
      <c r="I31" s="38">
        <v>45097</v>
      </c>
      <c r="J31" s="38">
        <v>45462</v>
      </c>
      <c r="K31" s="22">
        <f t="shared" si="1"/>
        <v>10764</v>
      </c>
      <c r="L31" s="23">
        <f t="shared" si="2"/>
        <v>8970</v>
      </c>
      <c r="M31" s="39">
        <f t="shared" si="5"/>
        <v>3588</v>
      </c>
      <c r="N31" s="27">
        <f t="shared" si="4"/>
        <v>12558</v>
      </c>
      <c r="O31" s="23">
        <f t="shared" si="3"/>
        <v>23322</v>
      </c>
    </row>
    <row r="32" ht="20" customHeight="1" spans="1:15">
      <c r="A32" s="19">
        <v>30</v>
      </c>
      <c r="B32" s="26" t="s">
        <v>16</v>
      </c>
      <c r="C32" s="26" t="s">
        <v>58</v>
      </c>
      <c r="D32" s="27" t="s">
        <v>80</v>
      </c>
      <c r="E32" s="24" t="s">
        <v>81</v>
      </c>
      <c r="F32" s="29">
        <v>23</v>
      </c>
      <c r="G32" s="30">
        <v>1000</v>
      </c>
      <c r="H32" s="23">
        <f t="shared" si="0"/>
        <v>15600</v>
      </c>
      <c r="I32" s="38">
        <v>45097</v>
      </c>
      <c r="J32" s="38">
        <v>45462</v>
      </c>
      <c r="K32" s="22">
        <f t="shared" si="1"/>
        <v>4680</v>
      </c>
      <c r="L32" s="23">
        <f t="shared" si="2"/>
        <v>3900</v>
      </c>
      <c r="M32" s="39">
        <f t="shared" si="5"/>
        <v>1560</v>
      </c>
      <c r="N32" s="27">
        <f t="shared" si="4"/>
        <v>5460</v>
      </c>
      <c r="O32" s="23">
        <f t="shared" si="3"/>
        <v>10140</v>
      </c>
    </row>
    <row r="33" ht="20" customHeight="1" spans="1:15">
      <c r="A33" s="19">
        <v>31</v>
      </c>
      <c r="B33" s="26" t="s">
        <v>16</v>
      </c>
      <c r="C33" s="26" t="s">
        <v>58</v>
      </c>
      <c r="D33" s="27" t="s">
        <v>82</v>
      </c>
      <c r="E33" s="24" t="s">
        <v>83</v>
      </c>
      <c r="F33" s="29">
        <v>75.04</v>
      </c>
      <c r="G33" s="30">
        <v>3200</v>
      </c>
      <c r="H33" s="23">
        <f t="shared" si="0"/>
        <v>49920</v>
      </c>
      <c r="I33" s="38">
        <v>45097</v>
      </c>
      <c r="J33" s="38">
        <v>45462</v>
      </c>
      <c r="K33" s="22">
        <f t="shared" si="1"/>
        <v>14976</v>
      </c>
      <c r="L33" s="23">
        <f t="shared" si="2"/>
        <v>12480</v>
      </c>
      <c r="M33" s="39">
        <f t="shared" si="5"/>
        <v>4992</v>
      </c>
      <c r="N33" s="27">
        <f t="shared" si="4"/>
        <v>17472</v>
      </c>
      <c r="O33" s="23">
        <f t="shared" si="3"/>
        <v>32448</v>
      </c>
    </row>
    <row r="34" ht="20" customHeight="1" spans="1:15">
      <c r="A34" s="19">
        <v>32</v>
      </c>
      <c r="B34" s="26" t="s">
        <v>16</v>
      </c>
      <c r="C34" s="26" t="s">
        <v>58</v>
      </c>
      <c r="D34" s="27" t="s">
        <v>84</v>
      </c>
      <c r="E34" s="24" t="s">
        <v>85</v>
      </c>
      <c r="F34" s="29">
        <v>24.5</v>
      </c>
      <c r="G34" s="30">
        <v>1000</v>
      </c>
      <c r="H34" s="23">
        <f t="shared" si="0"/>
        <v>15600</v>
      </c>
      <c r="I34" s="38">
        <v>45097</v>
      </c>
      <c r="J34" s="38">
        <v>45462</v>
      </c>
      <c r="K34" s="22">
        <f t="shared" si="1"/>
        <v>4680</v>
      </c>
      <c r="L34" s="23">
        <f t="shared" si="2"/>
        <v>3900</v>
      </c>
      <c r="M34" s="39">
        <f t="shared" si="5"/>
        <v>1560</v>
      </c>
      <c r="N34" s="27">
        <f t="shared" si="4"/>
        <v>5460</v>
      </c>
      <c r="O34" s="23">
        <f t="shared" si="3"/>
        <v>10140</v>
      </c>
    </row>
    <row r="35" ht="20" customHeight="1" spans="1:15">
      <c r="A35" s="19">
        <v>33</v>
      </c>
      <c r="B35" s="26" t="s">
        <v>16</v>
      </c>
      <c r="C35" s="26" t="s">
        <v>58</v>
      </c>
      <c r="D35" s="27" t="s">
        <v>84</v>
      </c>
      <c r="E35" s="24" t="s">
        <v>86</v>
      </c>
      <c r="F35" s="29">
        <v>20.4</v>
      </c>
      <c r="G35" s="30">
        <v>850</v>
      </c>
      <c r="H35" s="23">
        <f t="shared" si="0"/>
        <v>13260</v>
      </c>
      <c r="I35" s="38">
        <v>45097</v>
      </c>
      <c r="J35" s="38">
        <v>45462</v>
      </c>
      <c r="K35" s="22">
        <f t="shared" si="1"/>
        <v>3978</v>
      </c>
      <c r="L35" s="23">
        <f t="shared" si="2"/>
        <v>3315</v>
      </c>
      <c r="M35" s="39">
        <f t="shared" si="5"/>
        <v>1326</v>
      </c>
      <c r="N35" s="27">
        <f t="shared" si="4"/>
        <v>4641</v>
      </c>
      <c r="O35" s="23">
        <f t="shared" si="3"/>
        <v>8619</v>
      </c>
    </row>
    <row r="36" ht="20" customHeight="1" spans="1:15">
      <c r="A36" s="19">
        <v>34</v>
      </c>
      <c r="B36" s="26" t="s">
        <v>16</v>
      </c>
      <c r="C36" s="26" t="s">
        <v>58</v>
      </c>
      <c r="D36" s="20" t="s">
        <v>87</v>
      </c>
      <c r="E36" s="24" t="s">
        <v>88</v>
      </c>
      <c r="F36" s="29">
        <v>44.87</v>
      </c>
      <c r="G36" s="30">
        <v>1900</v>
      </c>
      <c r="H36" s="23">
        <f t="shared" si="0"/>
        <v>29640</v>
      </c>
      <c r="I36" s="38">
        <v>45097</v>
      </c>
      <c r="J36" s="38">
        <v>45462</v>
      </c>
      <c r="K36" s="22">
        <f t="shared" si="1"/>
        <v>8892</v>
      </c>
      <c r="L36" s="23">
        <f t="shared" si="2"/>
        <v>7410</v>
      </c>
      <c r="M36" s="39">
        <f t="shared" si="5"/>
        <v>2964</v>
      </c>
      <c r="N36" s="27">
        <f t="shared" si="4"/>
        <v>10374</v>
      </c>
      <c r="O36" s="23">
        <f t="shared" si="3"/>
        <v>19266</v>
      </c>
    </row>
    <row r="37" ht="20" customHeight="1" spans="1:15">
      <c r="A37" s="19">
        <v>35</v>
      </c>
      <c r="B37" s="26" t="s">
        <v>16</v>
      </c>
      <c r="C37" s="26" t="s">
        <v>17</v>
      </c>
      <c r="D37" s="20" t="s">
        <v>66</v>
      </c>
      <c r="E37" s="24" t="s">
        <v>89</v>
      </c>
      <c r="F37" s="29">
        <v>57.4</v>
      </c>
      <c r="G37" s="30">
        <v>2500</v>
      </c>
      <c r="H37" s="23">
        <f t="shared" si="0"/>
        <v>39000</v>
      </c>
      <c r="I37" s="38">
        <v>45099</v>
      </c>
      <c r="J37" s="38">
        <v>45464</v>
      </c>
      <c r="K37" s="22">
        <f t="shared" si="1"/>
        <v>11700</v>
      </c>
      <c r="L37" s="23">
        <f t="shared" si="2"/>
        <v>9750</v>
      </c>
      <c r="M37" s="39">
        <f t="shared" si="5"/>
        <v>3900</v>
      </c>
      <c r="N37" s="27">
        <f t="shared" si="4"/>
        <v>13650</v>
      </c>
      <c r="O37" s="23">
        <f t="shared" si="3"/>
        <v>25350</v>
      </c>
    </row>
    <row r="38" ht="20" customHeight="1" spans="1:15">
      <c r="A38" s="19">
        <v>36</v>
      </c>
      <c r="B38" s="26" t="s">
        <v>16</v>
      </c>
      <c r="C38" s="26" t="s">
        <v>20</v>
      </c>
      <c r="D38" s="27" t="s">
        <v>90</v>
      </c>
      <c r="E38" s="24" t="s">
        <v>91</v>
      </c>
      <c r="F38" s="29">
        <v>11.8</v>
      </c>
      <c r="G38" s="31">
        <v>500</v>
      </c>
      <c r="H38" s="23">
        <f t="shared" si="0"/>
        <v>7800</v>
      </c>
      <c r="I38" s="38">
        <v>45099</v>
      </c>
      <c r="J38" s="38">
        <v>45464</v>
      </c>
      <c r="K38" s="22">
        <f t="shared" si="1"/>
        <v>2340</v>
      </c>
      <c r="L38" s="23">
        <f t="shared" si="2"/>
        <v>1950</v>
      </c>
      <c r="M38" s="39">
        <f t="shared" ref="M38:M45" si="6">H38*0.1</f>
        <v>780</v>
      </c>
      <c r="N38" s="27">
        <f t="shared" si="4"/>
        <v>2730</v>
      </c>
      <c r="O38" s="23">
        <f t="shared" si="3"/>
        <v>5070</v>
      </c>
    </row>
    <row r="39" ht="20" customHeight="1" spans="1:15">
      <c r="A39" s="19">
        <v>37</v>
      </c>
      <c r="B39" s="26" t="s">
        <v>16</v>
      </c>
      <c r="C39" s="26" t="s">
        <v>30</v>
      </c>
      <c r="D39" s="20" t="s">
        <v>72</v>
      </c>
      <c r="E39" s="24" t="s">
        <v>92</v>
      </c>
      <c r="F39" s="29">
        <v>39.4</v>
      </c>
      <c r="G39" s="31">
        <v>1700</v>
      </c>
      <c r="H39" s="23">
        <f t="shared" si="0"/>
        <v>26520</v>
      </c>
      <c r="I39" s="38">
        <v>45099</v>
      </c>
      <c r="J39" s="38">
        <v>45464</v>
      </c>
      <c r="K39" s="22">
        <f t="shared" si="1"/>
        <v>7956</v>
      </c>
      <c r="L39" s="23">
        <f t="shared" si="2"/>
        <v>6630</v>
      </c>
      <c r="M39" s="39">
        <f t="shared" si="6"/>
        <v>2652</v>
      </c>
      <c r="N39" s="27">
        <f t="shared" si="4"/>
        <v>9282</v>
      </c>
      <c r="O39" s="23">
        <f t="shared" si="3"/>
        <v>17238</v>
      </c>
    </row>
    <row r="40" ht="20" customHeight="1" spans="1:15">
      <c r="A40" s="19">
        <v>38</v>
      </c>
      <c r="B40" s="26" t="s">
        <v>16</v>
      </c>
      <c r="C40" s="26" t="s">
        <v>45</v>
      </c>
      <c r="D40" s="20" t="s">
        <v>93</v>
      </c>
      <c r="E40" s="24" t="s">
        <v>94</v>
      </c>
      <c r="F40" s="29">
        <v>25</v>
      </c>
      <c r="G40" s="31">
        <v>1000</v>
      </c>
      <c r="H40" s="23">
        <f t="shared" si="0"/>
        <v>15600</v>
      </c>
      <c r="I40" s="38">
        <v>45101</v>
      </c>
      <c r="J40" s="38">
        <v>45466</v>
      </c>
      <c r="K40" s="22">
        <f t="shared" si="1"/>
        <v>4680</v>
      </c>
      <c r="L40" s="23">
        <f t="shared" si="2"/>
        <v>3900</v>
      </c>
      <c r="M40" s="39">
        <f t="shared" si="6"/>
        <v>1560</v>
      </c>
      <c r="N40" s="27">
        <f t="shared" si="4"/>
        <v>5460</v>
      </c>
      <c r="O40" s="23">
        <f t="shared" si="3"/>
        <v>10140</v>
      </c>
    </row>
    <row r="41" ht="20" customHeight="1" spans="1:15">
      <c r="A41" s="19">
        <v>39</v>
      </c>
      <c r="B41" s="26" t="s">
        <v>16</v>
      </c>
      <c r="C41" s="26" t="s">
        <v>17</v>
      </c>
      <c r="D41" s="20" t="s">
        <v>95</v>
      </c>
      <c r="E41" s="24" t="s">
        <v>96</v>
      </c>
      <c r="F41" s="29">
        <v>32.2</v>
      </c>
      <c r="G41" s="31">
        <v>1500</v>
      </c>
      <c r="H41" s="23">
        <f t="shared" si="0"/>
        <v>23400</v>
      </c>
      <c r="I41" s="38">
        <v>45107</v>
      </c>
      <c r="J41" s="38">
        <v>45443</v>
      </c>
      <c r="K41" s="22">
        <f t="shared" si="1"/>
        <v>7020</v>
      </c>
      <c r="L41" s="23">
        <f t="shared" si="2"/>
        <v>5850</v>
      </c>
      <c r="M41" s="39">
        <f t="shared" si="6"/>
        <v>2340</v>
      </c>
      <c r="N41" s="27">
        <f t="shared" si="4"/>
        <v>8190</v>
      </c>
      <c r="O41" s="23">
        <f t="shared" si="3"/>
        <v>15210</v>
      </c>
    </row>
    <row r="42" ht="20" customHeight="1" spans="1:15">
      <c r="A42" s="19">
        <v>40</v>
      </c>
      <c r="B42" s="26" t="s">
        <v>16</v>
      </c>
      <c r="C42" s="26" t="s">
        <v>20</v>
      </c>
      <c r="D42" s="20" t="s">
        <v>97</v>
      </c>
      <c r="E42" s="24" t="s">
        <v>98</v>
      </c>
      <c r="F42" s="29">
        <v>14</v>
      </c>
      <c r="G42" s="30">
        <v>600</v>
      </c>
      <c r="H42" s="23">
        <f t="shared" si="0"/>
        <v>9360</v>
      </c>
      <c r="I42" s="38">
        <v>45107</v>
      </c>
      <c r="J42" s="38">
        <v>45472</v>
      </c>
      <c r="K42" s="22">
        <f t="shared" si="1"/>
        <v>2808</v>
      </c>
      <c r="L42" s="23">
        <f t="shared" si="2"/>
        <v>2340</v>
      </c>
      <c r="M42" s="39">
        <f t="shared" si="6"/>
        <v>936</v>
      </c>
      <c r="N42" s="27">
        <f t="shared" si="4"/>
        <v>3276</v>
      </c>
      <c r="O42" s="23">
        <f t="shared" si="3"/>
        <v>6084</v>
      </c>
    </row>
    <row r="43" ht="20" customHeight="1" spans="1:15">
      <c r="A43" s="19">
        <v>41</v>
      </c>
      <c r="B43" s="26" t="s">
        <v>16</v>
      </c>
      <c r="C43" s="26" t="s">
        <v>17</v>
      </c>
      <c r="D43" s="20" t="s">
        <v>99</v>
      </c>
      <c r="E43" s="24" t="s">
        <v>100</v>
      </c>
      <c r="F43" s="29">
        <v>10.8</v>
      </c>
      <c r="G43" s="30">
        <v>460</v>
      </c>
      <c r="H43" s="23">
        <f t="shared" si="0"/>
        <v>7176</v>
      </c>
      <c r="I43" s="38">
        <v>45107</v>
      </c>
      <c r="J43" s="38">
        <v>45472</v>
      </c>
      <c r="K43" s="22">
        <f t="shared" si="1"/>
        <v>2152.8</v>
      </c>
      <c r="L43" s="23">
        <f t="shared" si="2"/>
        <v>1794</v>
      </c>
      <c r="M43" s="39">
        <f t="shared" si="6"/>
        <v>717.6</v>
      </c>
      <c r="N43" s="27">
        <f t="shared" si="4"/>
        <v>2511.6</v>
      </c>
      <c r="O43" s="23">
        <f t="shared" si="3"/>
        <v>4664.4</v>
      </c>
    </row>
    <row r="44" ht="20" customHeight="1" spans="1:15">
      <c r="A44" s="19">
        <v>42</v>
      </c>
      <c r="B44" s="20" t="s">
        <v>16</v>
      </c>
      <c r="C44" s="20" t="s">
        <v>20</v>
      </c>
      <c r="D44" s="20" t="s">
        <v>97</v>
      </c>
      <c r="E44" s="20" t="s">
        <v>101</v>
      </c>
      <c r="F44" s="28">
        <v>15</v>
      </c>
      <c r="G44" s="32">
        <v>600</v>
      </c>
      <c r="H44" s="23">
        <f t="shared" si="0"/>
        <v>9360</v>
      </c>
      <c r="I44" s="38">
        <v>45107</v>
      </c>
      <c r="J44" s="38">
        <v>45472</v>
      </c>
      <c r="K44" s="22">
        <f t="shared" si="1"/>
        <v>2808</v>
      </c>
      <c r="L44" s="23">
        <f t="shared" si="2"/>
        <v>2340</v>
      </c>
      <c r="M44" s="39">
        <f t="shared" si="6"/>
        <v>936</v>
      </c>
      <c r="N44" s="27">
        <f t="shared" si="4"/>
        <v>3276</v>
      </c>
      <c r="O44" s="23">
        <f t="shared" si="3"/>
        <v>6084</v>
      </c>
    </row>
    <row r="45" ht="20" customHeight="1" spans="1:15">
      <c r="A45" s="19">
        <v>43</v>
      </c>
      <c r="B45" s="20" t="s">
        <v>16</v>
      </c>
      <c r="C45" s="20" t="s">
        <v>20</v>
      </c>
      <c r="D45" s="20" t="s">
        <v>93</v>
      </c>
      <c r="E45" s="20" t="s">
        <v>102</v>
      </c>
      <c r="F45" s="28">
        <v>45.5</v>
      </c>
      <c r="G45" s="32">
        <v>1900</v>
      </c>
      <c r="H45" s="23">
        <f t="shared" si="0"/>
        <v>29640</v>
      </c>
      <c r="I45" s="38">
        <v>45107</v>
      </c>
      <c r="J45" s="38">
        <v>45472</v>
      </c>
      <c r="K45" s="22">
        <f t="shared" si="1"/>
        <v>8892</v>
      </c>
      <c r="L45" s="23">
        <f t="shared" si="2"/>
        <v>7410</v>
      </c>
      <c r="M45" s="39">
        <f t="shared" si="6"/>
        <v>2964</v>
      </c>
      <c r="N45" s="27">
        <f t="shared" si="4"/>
        <v>10374</v>
      </c>
      <c r="O45" s="23">
        <f t="shared" si="3"/>
        <v>19266</v>
      </c>
    </row>
    <row r="46" ht="20" customHeight="1" spans="1:15">
      <c r="A46" s="19"/>
      <c r="B46" s="26" t="s">
        <v>103</v>
      </c>
      <c r="C46" s="26"/>
      <c r="D46" s="20"/>
      <c r="E46" s="29"/>
      <c r="F46" s="33">
        <f>SUM(F3:F45)</f>
        <v>2215.85</v>
      </c>
      <c r="G46" s="34">
        <f>SUM(G3:G45)</f>
        <v>88280</v>
      </c>
      <c r="H46" s="23">
        <f>SUM(H3:H45)</f>
        <v>1377168</v>
      </c>
      <c r="I46" s="40"/>
      <c r="J46" s="40"/>
      <c r="K46" s="39">
        <f>SUM(K3:K45)</f>
        <v>413150.4</v>
      </c>
      <c r="L46" s="23">
        <f>SUM(L3:L45)</f>
        <v>344292</v>
      </c>
      <c r="M46" s="39">
        <f>SUM(M3:M45)</f>
        <v>137716.8</v>
      </c>
      <c r="N46" s="39">
        <f>SUM(N3:N45)</f>
        <v>482008.8</v>
      </c>
      <c r="O46" s="39">
        <f>SUM(O3:O45)</f>
        <v>895159.2</v>
      </c>
    </row>
  </sheetData>
  <mergeCells count="1">
    <mergeCell ref="A1:O1"/>
  </mergeCells>
  <printOptions horizontalCentered="1"/>
  <pageMargins left="0" right="0" top="0.751388888888889" bottom="0.751388888888889" header="0.298611111111111" footer="0.298611111111111"/>
  <pageSetup paperSize="9" scale="6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2006-09-13T11:21:00Z</dcterms:created>
  <dcterms:modified xsi:type="dcterms:W3CDTF">2023-08-03T08:15:17Z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