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8160"/>
  </bookViews>
  <sheets>
    <sheet name="sheet1" sheetId="1" r:id="rId1"/>
  </sheets>
  <definedNames>
    <definedName name="_xlnm._FilterDatabase" localSheetId="0" hidden="1">sheet1!$A$5:$FO$150</definedName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<sst xmlns="http://schemas.openxmlformats.org/spreadsheetml/2006/main" count="185">
  <si>
    <t>附件1</t>
  </si>
  <si>
    <t>2024年提前下达的中央、省级衔接资金和市级衔接资金分配表</t>
  </si>
  <si>
    <t>序号</t>
  </si>
  <si>
    <t>项目名称</t>
  </si>
  <si>
    <t>项目业主单位</t>
  </si>
  <si>
    <t>纳入2024年部门预算资金情况（万元）</t>
  </si>
  <si>
    <t>功能科目</t>
  </si>
  <si>
    <t>小计</t>
  </si>
  <si>
    <t>中央资金</t>
  </si>
  <si>
    <t>省级资金</t>
  </si>
  <si>
    <t>市级资金</t>
  </si>
  <si>
    <t>合计</t>
  </si>
  <si>
    <t>一</t>
  </si>
  <si>
    <t>产业项目60个</t>
  </si>
  <si>
    <t>八所镇2024年联合东方乡村振兴投资有限公司建设特色食品加工厂项目</t>
  </si>
  <si>
    <t>八所镇
政府</t>
  </si>
  <si>
    <t>2130505-生产发展</t>
  </si>
  <si>
    <t>八所镇八所村2024年壮大村集体经济项目</t>
  </si>
  <si>
    <t>八所镇2024年监测对象产业帮扶项目</t>
  </si>
  <si>
    <t>八所镇2024年产业帮扶专项奖励资金</t>
  </si>
  <si>
    <t>八所镇4个项目合计</t>
  </si>
  <si>
    <t>板桥镇凤梨分拣厂建设项目</t>
  </si>
  <si>
    <t>板桥镇
政府</t>
  </si>
  <si>
    <t>2130504-农村基础设施建设</t>
  </si>
  <si>
    <t>板桥镇新园村豇豆科技产业小院建设项目</t>
  </si>
  <si>
    <t>板桥镇中沙村乡村民宿建设项目</t>
  </si>
  <si>
    <t>板桥镇文质村壮大村集体经济项目</t>
  </si>
  <si>
    <t>板桥镇2024年监测对象产业帮扶项目</t>
  </si>
  <si>
    <t>板桥镇2024年产业帮扶专项奖励项目</t>
  </si>
  <si>
    <t>板桥镇6个项目合计</t>
  </si>
  <si>
    <t>感城镇加富村蔬菜种植项目</t>
  </si>
  <si>
    <t>感城镇
政府</t>
  </si>
  <si>
    <t>感城镇凤停村林下套种产业项目</t>
  </si>
  <si>
    <t>感城镇生物颗粒项目</t>
  </si>
  <si>
    <t>感城镇渔光互补项目</t>
  </si>
  <si>
    <t>感城镇渔光互补项目（尧文村壮大村集体经济）</t>
  </si>
  <si>
    <t>感城镇2024年监测对象产业帮扶项目</t>
  </si>
  <si>
    <t>感城镇2024年产业帮扶专项奖励项目</t>
  </si>
  <si>
    <t>感城镇7个项目合计</t>
  </si>
  <si>
    <t>新龙农贸综合体建设项目①</t>
  </si>
  <si>
    <t>新龙镇
政府</t>
  </si>
  <si>
    <t>新龙镇2024年监测对象产业帮扶项目</t>
  </si>
  <si>
    <t>新龙镇2024年产业帮扶专项奖励资金</t>
  </si>
  <si>
    <t>新龙镇3个项目合计</t>
  </si>
  <si>
    <t>大田镇抱板村集体经济作物项目</t>
  </si>
  <si>
    <t>大田镇
政府</t>
  </si>
  <si>
    <t>大田镇油茶育苗项目</t>
  </si>
  <si>
    <t>大田镇报白村农业发展配套设施项目</t>
  </si>
  <si>
    <t>海南热带果蔬大田产地前置中心（大田镇新宁坡包装箱厂项目）</t>
  </si>
  <si>
    <t>大田镇零公里农产品集散中心配套项目</t>
  </si>
  <si>
    <t>大田镇乐妹村研学基地农旅项目</t>
  </si>
  <si>
    <t>大田镇报白村猪圈及南尧村牛舍升级改造项目</t>
  </si>
  <si>
    <t>大田镇新宁坡村2024年建设冷库项目</t>
  </si>
  <si>
    <t>大田镇2024年监测对象产业帮扶项目</t>
  </si>
  <si>
    <t>大田镇2024年产业帮扶专项奖励资金</t>
  </si>
  <si>
    <t>大田镇10个项目合计</t>
  </si>
  <si>
    <t>东河镇“俄贤宿集山水隐”民宿项目</t>
  </si>
  <si>
    <t>东河镇
政府</t>
  </si>
  <si>
    <t>东河镇东新村芒果产业园光电控水灌溉项目</t>
  </si>
  <si>
    <t>东河镇黎陶印象项目</t>
  </si>
  <si>
    <t>大俄黎族风情民宿项目</t>
  </si>
  <si>
    <t>东河镇中方村自主发展毛豆、水稻制种项目</t>
  </si>
  <si>
    <t>东河镇2024年监测对象产业帮扶项目</t>
  </si>
  <si>
    <t>东河镇2024年产业帮扶专项奖励资金</t>
  </si>
  <si>
    <t>东河镇7个项目合计</t>
  </si>
  <si>
    <t>三家镇2024年发展鳄鱼产业项目</t>
  </si>
  <si>
    <t>三家镇
政府</t>
  </si>
  <si>
    <t>三家镇酸梅村农贸市场盘活项目</t>
  </si>
  <si>
    <t>三家镇2024年岭村壮大村集体经济发展鳄鱼产业项目</t>
  </si>
  <si>
    <t>三家镇2024年监测对象产业帮扶项目</t>
  </si>
  <si>
    <t>三家镇2024年产业帮扶专项奖励资金</t>
  </si>
  <si>
    <t>三家镇5个项目合计</t>
  </si>
  <si>
    <t>四更镇2024年联合东方乡村振兴投资有限公司建设东方四更酸瓜、地瓜、花生、辣椒等特色农产品深加工项目</t>
  </si>
  <si>
    <t>四更镇
政府</t>
  </si>
  <si>
    <t>四更镇2024年监测对象产业帮扶项目</t>
  </si>
  <si>
    <t>四更镇2024年产业帮扶专项奖励资金</t>
  </si>
  <si>
    <t>四更镇3个项目合计</t>
  </si>
  <si>
    <t>江边乡白查文旅融合黎乡宿项目</t>
  </si>
  <si>
    <t>江边乡
政府</t>
  </si>
  <si>
    <t>江边乡2024年监测对象产业帮扶项目</t>
  </si>
  <si>
    <t>江边乡2024年产业帮扶专项奖励资金</t>
  </si>
  <si>
    <t>江边乡3个项目合计</t>
  </si>
  <si>
    <t>公爱乡村特色农贸综合型市集项目</t>
  </si>
  <si>
    <t>天安乡
政府</t>
  </si>
  <si>
    <t>天安乡星空陀类民宿项目</t>
  </si>
  <si>
    <t>天安乡星空陀类民宿-采摘热带水果配套项目</t>
  </si>
  <si>
    <t>天安乡2024年监测对象产业帮扶项目</t>
  </si>
  <si>
    <t>天安乡2024年产业帮扶专项奖励项目</t>
  </si>
  <si>
    <t>天安乡5个项目合计</t>
  </si>
  <si>
    <t>华侨经济区芒果、瓜菜种植基地水利设施建设项目（提水灌溉）</t>
  </si>
  <si>
    <t>华侨经济区</t>
  </si>
  <si>
    <t>华侨经济区2024年监测对象产业帮扶项目</t>
  </si>
  <si>
    <t>华侨经济区2024产业奖励项目</t>
  </si>
  <si>
    <t>华侨经济区3个项目合计</t>
  </si>
  <si>
    <t>黎锦数字化产业基地建设项目</t>
  </si>
  <si>
    <t>民族事务局</t>
  </si>
  <si>
    <t>2130506-社会发展</t>
  </si>
  <si>
    <t>黎药原材料种植及种质资源收集保存项目</t>
  </si>
  <si>
    <t>“东方织娘”电商体系建设项目</t>
  </si>
  <si>
    <t>黎陶技艺培训暨黎陶市集文化展项目</t>
  </si>
  <si>
    <t>民族事务局4个项目合计</t>
  </si>
  <si>
    <t>二</t>
  </si>
  <si>
    <t>乡村建设行动任务40个项目</t>
  </si>
  <si>
    <t>海南省东方市华侨经济区农村生活污水处理工程（1标段）</t>
  </si>
  <si>
    <t xml:space="preserve">
水务局</t>
  </si>
  <si>
    <t>海南省东方市华侨经济区农村生活污水处理工程（2标段)</t>
  </si>
  <si>
    <t>东方市板桥镇镇区至污水厂沿线农村污水治理工程（下园村、老方村、南港村）</t>
  </si>
  <si>
    <t>海南省东方市八所镇农村生活污水处理工程(二标段-大坡田村)</t>
  </si>
  <si>
    <t>海南省东方市八所镇农村生活污水处理工程(二标段-蒲草村)</t>
  </si>
  <si>
    <t>“六水共治”服务中心</t>
  </si>
  <si>
    <t>东方市三家镇岭村2023年污水治理项目</t>
  </si>
  <si>
    <t>东方市大田净水厂污泥处理工程</t>
  </si>
  <si>
    <t>海南省东方市八所镇农村生活污水处理工程(一标段-上、下名山村)</t>
  </si>
  <si>
    <t>海南省东方市八所镇农村生活污水处理工程(三标段-老官村)</t>
  </si>
  <si>
    <t>水务局9个项目合计</t>
  </si>
  <si>
    <t>东方市感城镇加富村东边田灌溉渠道（全面修建）工程</t>
  </si>
  <si>
    <t>扶室村新建道路项目</t>
  </si>
  <si>
    <t>感城镇2个项目合计</t>
  </si>
  <si>
    <t>大田镇抱板村生产水渠维修项目</t>
  </si>
  <si>
    <t>大田镇俄乐村生产水渠维修项目</t>
  </si>
  <si>
    <t>大田镇马龙道路硬化项目</t>
  </si>
  <si>
    <t>大田镇3个项目合计</t>
  </si>
  <si>
    <t>江边乡新田水库至老村、布温村灌溉水利渠道修复项目</t>
  </si>
  <si>
    <t>江边乡1个项目合计</t>
  </si>
  <si>
    <t>三家镇玉雄村水利渠道硬化</t>
  </si>
  <si>
    <t>三家镇红草村鳄鱼产业园配套道路硬化项目</t>
  </si>
  <si>
    <t>三家镇红草村鳄鱼产业园鳄鱼加工厂配水配电项目</t>
  </si>
  <si>
    <t>三家镇3个项目合计</t>
  </si>
  <si>
    <t>新龙镇龙卧村环村公路硬化项目</t>
  </si>
  <si>
    <t>下通天村路面项目</t>
  </si>
  <si>
    <t>新龙镇那斗村内巷道路硬化项目</t>
  </si>
  <si>
    <t>新龙镇龙北村道路硬化项目</t>
  </si>
  <si>
    <t>新龙镇上通天村道路硬化项目</t>
  </si>
  <si>
    <t>新龙镇5个项目合计</t>
  </si>
  <si>
    <t>八所镇蒲草村2024年村道硬化项目</t>
  </si>
  <si>
    <t>八所镇1个项目合计</t>
  </si>
  <si>
    <t>板桥镇桥南村排水沟工程项目</t>
  </si>
  <si>
    <t>板桥镇1个项目合计</t>
  </si>
  <si>
    <t>东河镇广坝村户户通道路硬化项目</t>
  </si>
  <si>
    <t>东河镇亚要村冬季瓜菜提水灌溉配套设施项目</t>
  </si>
  <si>
    <t>四更镇四必村村内道路硬化项目</t>
  </si>
  <si>
    <t>四更镇旦场村村内道路硬化项目</t>
  </si>
  <si>
    <t>四更镇英显村村内道路硬化项目</t>
  </si>
  <si>
    <t>四更镇长山村村内道路硬化项目</t>
  </si>
  <si>
    <t>四更镇日新村村内道路硬化项目</t>
  </si>
  <si>
    <t>2024年四更镇下荣村村内道路硬化项目</t>
  </si>
  <si>
    <t>2024年四更镇付马村村内道路硬化项目</t>
  </si>
  <si>
    <t>2024年四更镇土地村村内道路硬化项目</t>
  </si>
  <si>
    <t>2024年四更镇上荣村村内道路硬化项目</t>
  </si>
  <si>
    <t>2024年四更镇赤坎村村内道路硬化项目</t>
  </si>
  <si>
    <t>2024年四更镇四北村村内道路硬化项目</t>
  </si>
  <si>
    <t>2024年四更镇四中村村内道路硬化项目</t>
  </si>
  <si>
    <t>四更镇12个项目合计</t>
  </si>
  <si>
    <t>天安乡陀牙村2024年打深水井项目</t>
  </si>
  <si>
    <t>天安乡1个项目合计</t>
  </si>
  <si>
    <t>江边乡土眉村涵洞建设项目</t>
  </si>
  <si>
    <t>民族事务局1个项目合计</t>
  </si>
  <si>
    <t>三</t>
  </si>
  <si>
    <t>巩固三保障成果10个项目</t>
  </si>
  <si>
    <t>“雨露计划”职业教育助学补助</t>
  </si>
  <si>
    <t>乡村振兴服务中心</t>
  </si>
  <si>
    <t>2130599-其他巩固脱贫衔接乡村振兴支出</t>
  </si>
  <si>
    <t>乡村振兴服务中心1个项目合计</t>
  </si>
  <si>
    <t>东方市三家镇乐安村配水管网工程</t>
  </si>
  <si>
    <t>东方市四更镇来南村配水管网工程</t>
  </si>
  <si>
    <t>东方市四更镇居多村配水管网工程</t>
  </si>
  <si>
    <t>东方市四更镇长山村配水管网工程</t>
  </si>
  <si>
    <t>大田镇净水厂管网优化项目</t>
  </si>
  <si>
    <t>东方市天安乡王沟村供水管网延伸工程</t>
  </si>
  <si>
    <t>东河镇俄贤岭水厂至广坝村管网延伸工程</t>
  </si>
  <si>
    <t>四更镇旦场村供水管网延伸工程</t>
  </si>
  <si>
    <t>东方市四更镇英显村配水管网工程</t>
  </si>
  <si>
    <t>四</t>
  </si>
  <si>
    <t>就业项目2个项目</t>
  </si>
  <si>
    <t>2024年度外出务工奖补（中央资金）</t>
  </si>
  <si>
    <t xml:space="preserve">
就业服务中心</t>
  </si>
  <si>
    <t>2130599-其他巩固脱贫攻坚成果衔接乡村振兴支出</t>
  </si>
  <si>
    <t>2024年度外出务工奖补（省市资金）</t>
  </si>
  <si>
    <t>就业服务中心2个项目合计</t>
  </si>
  <si>
    <t>五</t>
  </si>
  <si>
    <t>其他类项目3个项目</t>
  </si>
  <si>
    <t>黎医治疗技艺传承保护推广项目</t>
  </si>
  <si>
    <t>乐妹村兰花产业研学基地建设项目</t>
  </si>
  <si>
    <t>乡村美育实践基地建设项目</t>
  </si>
  <si>
    <t>民族事务局3个项目合计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</si>
</sst>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2"/>
      <name val="宋体"/>
      <charset val="134"/>
    </font>
    <font>
      <sz val="11"/>
      <name val="宋体"/>
      <charset val="134"/>
    </font>
    <font>
      <sz val="26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28"/>
      <name val="宋体"/>
      <charset val="134"/>
    </font>
    <font>
      <sz val="48"/>
      <name val="方正小标宋_GBK"/>
      <charset val="134"/>
    </font>
    <font>
      <b/>
      <sz val="28"/>
      <name val="宋体"/>
      <charset val="134"/>
    </font>
    <font>
      <b/>
      <sz val="26"/>
      <name val="宋体"/>
      <charset val="134"/>
    </font>
    <font>
      <sz val="26"/>
      <name val="宋体"/>
      <charset val="134"/>
      <scheme val="minor"/>
    </font>
    <font>
      <sz val="26"/>
      <name val="宋体"/>
      <charset val="134"/>
      <scheme val="major"/>
    </font>
    <font>
      <b/>
      <sz val="24"/>
      <name val="宋体"/>
      <charset val="134"/>
    </font>
    <font>
      <b/>
      <sz val="24"/>
      <name val="宋体"/>
      <charset val="134"/>
      <scheme val="minor"/>
    </font>
    <font>
      <b/>
      <sz val="2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9" borderId="12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2" fillId="28" borderId="14" applyNumberFormat="0" applyAlignment="0" applyProtection="0">
      <alignment vertical="center"/>
    </xf>
    <xf numFmtId="0" fontId="33" fillId="28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偿还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 2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O155"/>
  <sheetViews>
    <sheetView tabSelected="1" zoomScale="40" zoomScaleNormal="40" workbookViewId="0">
      <pane ySplit="7" topLeftCell="A8" activePane="bottomLeft" state="frozen"/>
      <selection/>
      <selection pane="bottomLeft" activeCell="G111" sqref="G111"/>
    </sheetView>
  </sheetViews>
  <sheetFormatPr defaultColWidth="9" defaultRowHeight="20.4"/>
  <cols>
    <col min="1" max="1" width="15" style="2" customWidth="1"/>
    <col min="2" max="2" width="75.85" style="6" customWidth="1"/>
    <col min="3" max="3" width="19.1416666666667" style="2" customWidth="1"/>
    <col min="4" max="4" width="22.75" style="7" customWidth="1"/>
    <col min="5" max="7" width="28.75" style="7" customWidth="1"/>
    <col min="8" max="8" width="31.9666666666667" style="8" customWidth="1"/>
    <col min="9" max="12" width="9" style="2"/>
    <col min="13" max="13" width="9" style="2" customWidth="1"/>
    <col min="14" max="165" width="9" style="2"/>
    <col min="166" max="167" width="9" style="1"/>
    <col min="168" max="16384" width="9" style="9"/>
  </cols>
  <sheetData>
    <row r="1" s="1" customFormat="1" ht="54" customHeight="1" spans="1:165">
      <c r="A1" s="10" t="s">
        <v>0</v>
      </c>
      <c r="B1" s="10"/>
      <c r="C1" s="2"/>
      <c r="D1" s="7"/>
      <c r="E1" s="7"/>
      <c r="F1" s="7"/>
      <c r="G1" s="7"/>
      <c r="H1" s="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</row>
    <row r="2" s="2" customFormat="1" ht="60" customHeight="1" spans="1:8">
      <c r="A2" s="11" t="s">
        <v>1</v>
      </c>
      <c r="B2" s="11"/>
      <c r="C2" s="11"/>
      <c r="D2" s="12"/>
      <c r="E2" s="12"/>
      <c r="F2" s="12"/>
      <c r="G2" s="12"/>
      <c r="H2" s="12"/>
    </row>
    <row r="3" s="2" customFormat="1" ht="33" customHeight="1" spans="1:8">
      <c r="A3" s="13"/>
      <c r="B3" s="13"/>
      <c r="C3" s="13"/>
      <c r="D3" s="14"/>
      <c r="E3" s="14"/>
      <c r="F3" s="14"/>
      <c r="G3" s="14"/>
      <c r="H3" s="14"/>
    </row>
    <row r="4" s="3" customFormat="1" ht="49" customHeight="1" spans="1:171">
      <c r="A4" s="15" t="s">
        <v>2</v>
      </c>
      <c r="B4" s="15" t="s">
        <v>3</v>
      </c>
      <c r="C4" s="16" t="s">
        <v>4</v>
      </c>
      <c r="D4" s="17" t="s">
        <v>5</v>
      </c>
      <c r="E4" s="17"/>
      <c r="F4" s="17"/>
      <c r="G4" s="17"/>
      <c r="H4" s="17" t="s">
        <v>6</v>
      </c>
      <c r="FL4" s="5"/>
      <c r="FM4" s="5"/>
      <c r="FN4" s="5"/>
      <c r="FO4" s="5"/>
    </row>
    <row r="5" s="3" customFormat="1" ht="67" customHeight="1" spans="1:171">
      <c r="A5" s="15"/>
      <c r="B5" s="15"/>
      <c r="C5" s="18"/>
      <c r="D5" s="17" t="s">
        <v>7</v>
      </c>
      <c r="E5" s="17" t="s">
        <v>8</v>
      </c>
      <c r="F5" s="17" t="s">
        <v>9</v>
      </c>
      <c r="G5" s="17" t="s">
        <v>10</v>
      </c>
      <c r="H5" s="17"/>
      <c r="FL5" s="5"/>
      <c r="FM5" s="5"/>
      <c r="FN5" s="5"/>
      <c r="FO5" s="5"/>
    </row>
    <row r="6" s="3" customFormat="1" ht="66" customHeight="1" spans="1:171">
      <c r="A6" s="15"/>
      <c r="B6" s="19" t="s">
        <v>11</v>
      </c>
      <c r="C6" s="15"/>
      <c r="D6" s="17">
        <f t="shared" ref="D6:G6" si="0">SUM(D7,D80,D134,D147,D151)</f>
        <v>23806</v>
      </c>
      <c r="E6" s="17">
        <f t="shared" si="0"/>
        <v>9794</v>
      </c>
      <c r="F6" s="17">
        <f t="shared" si="0"/>
        <v>6992</v>
      </c>
      <c r="G6" s="17">
        <f t="shared" si="0"/>
        <v>7020</v>
      </c>
      <c r="H6" s="17"/>
      <c r="FL6" s="5"/>
      <c r="FM6" s="5"/>
      <c r="FN6" s="5"/>
      <c r="FO6" s="5"/>
    </row>
    <row r="7" s="4" customFormat="1" ht="66" customHeight="1" spans="1:171">
      <c r="A7" s="15" t="s">
        <v>12</v>
      </c>
      <c r="B7" s="19" t="s">
        <v>13</v>
      </c>
      <c r="C7" s="15"/>
      <c r="D7" s="17">
        <f>SUM(D12,D19,D27,D31,D42,D50,D56,D60,D64,D70,D74,D79)</f>
        <v>13232.66</v>
      </c>
      <c r="E7" s="17">
        <f t="shared" ref="D7:G7" si="1">SUM(E12,E19,E27,E31,E42,E50,E56,E60,E64,E70,E74,E79)</f>
        <v>6750</v>
      </c>
      <c r="F7" s="17">
        <f t="shared" si="1"/>
        <v>3300</v>
      </c>
      <c r="G7" s="17">
        <f t="shared" si="1"/>
        <v>3182.66</v>
      </c>
      <c r="H7" s="17"/>
      <c r="FL7" s="34"/>
      <c r="FM7" s="34"/>
      <c r="FN7" s="34"/>
      <c r="FO7" s="34"/>
    </row>
    <row r="8" s="3" customFormat="1" ht="78" customHeight="1" spans="1:171">
      <c r="A8" s="20">
        <v>1</v>
      </c>
      <c r="B8" s="20" t="s">
        <v>14</v>
      </c>
      <c r="C8" s="21" t="s">
        <v>15</v>
      </c>
      <c r="D8" s="22">
        <f t="shared" ref="D8:D11" si="2">SUM(E8:G8)</f>
        <v>500.94</v>
      </c>
      <c r="E8" s="22">
        <v>350</v>
      </c>
      <c r="F8" s="22">
        <v>90.94</v>
      </c>
      <c r="G8" s="22">
        <v>60</v>
      </c>
      <c r="H8" s="22" t="s">
        <v>16</v>
      </c>
      <c r="FL8" s="5"/>
      <c r="FM8" s="5"/>
      <c r="FN8" s="5"/>
      <c r="FO8" s="5"/>
    </row>
    <row r="9" s="3" customFormat="1" ht="78" customHeight="1" spans="1:171">
      <c r="A9" s="20">
        <v>2</v>
      </c>
      <c r="B9" s="20" t="s">
        <v>17</v>
      </c>
      <c r="C9" s="21" t="s">
        <v>15</v>
      </c>
      <c r="D9" s="22">
        <f t="shared" si="2"/>
        <v>100</v>
      </c>
      <c r="E9" s="22">
        <v>50</v>
      </c>
      <c r="F9" s="22">
        <v>40</v>
      </c>
      <c r="G9" s="22">
        <v>10</v>
      </c>
      <c r="H9" s="22" t="s">
        <v>16</v>
      </c>
      <c r="FL9" s="5"/>
      <c r="FM9" s="5"/>
      <c r="FN9" s="5"/>
      <c r="FO9" s="5"/>
    </row>
    <row r="10" s="3" customFormat="1" ht="78" customHeight="1" spans="1:171">
      <c r="A10" s="20">
        <v>3</v>
      </c>
      <c r="B10" s="23" t="s">
        <v>18</v>
      </c>
      <c r="C10" s="21" t="s">
        <v>15</v>
      </c>
      <c r="D10" s="22">
        <f t="shared" si="2"/>
        <v>65.8</v>
      </c>
      <c r="E10" s="22">
        <v>0</v>
      </c>
      <c r="F10" s="22">
        <v>0</v>
      </c>
      <c r="G10" s="22">
        <v>65.8</v>
      </c>
      <c r="H10" s="22" t="s">
        <v>16</v>
      </c>
      <c r="FL10" s="5"/>
      <c r="FM10" s="5"/>
      <c r="FN10" s="5"/>
      <c r="FO10" s="5"/>
    </row>
    <row r="11" s="3" customFormat="1" ht="78" customHeight="1" spans="1:171">
      <c r="A11" s="20">
        <v>4</v>
      </c>
      <c r="B11" s="21" t="s">
        <v>19</v>
      </c>
      <c r="C11" s="21" t="s">
        <v>15</v>
      </c>
      <c r="D11" s="22">
        <f t="shared" ref="D11:D74" si="3">SUM(E11:G11)</f>
        <v>22.9</v>
      </c>
      <c r="E11" s="22">
        <v>0</v>
      </c>
      <c r="F11" s="22">
        <v>0</v>
      </c>
      <c r="G11" s="22">
        <v>22.9</v>
      </c>
      <c r="H11" s="22" t="s">
        <v>16</v>
      </c>
      <c r="FL11" s="5"/>
      <c r="FM11" s="5"/>
      <c r="FN11" s="5"/>
      <c r="FO11" s="5"/>
    </row>
    <row r="12" s="3" customFormat="1" ht="78" customHeight="1" spans="1:171">
      <c r="A12" s="24" t="s">
        <v>20</v>
      </c>
      <c r="B12" s="25"/>
      <c r="C12" s="26"/>
      <c r="D12" s="22">
        <f t="shared" si="3"/>
        <v>689.64</v>
      </c>
      <c r="E12" s="22">
        <f>SUM(E8:E11)</f>
        <v>400</v>
      </c>
      <c r="F12" s="22">
        <f>SUM(F8:F11)</f>
        <v>130.94</v>
      </c>
      <c r="G12" s="22">
        <f>SUM(G8:G11)</f>
        <v>158.7</v>
      </c>
      <c r="H12" s="22"/>
      <c r="FL12" s="5"/>
      <c r="FM12" s="5"/>
      <c r="FN12" s="5"/>
      <c r="FO12" s="5"/>
    </row>
    <row r="13" s="3" customFormat="1" ht="78" customHeight="1" spans="1:171">
      <c r="A13" s="20">
        <v>5</v>
      </c>
      <c r="B13" s="20" t="s">
        <v>21</v>
      </c>
      <c r="C13" s="23" t="s">
        <v>22</v>
      </c>
      <c r="D13" s="22">
        <f t="shared" si="3"/>
        <v>384.56</v>
      </c>
      <c r="E13" s="22">
        <v>250</v>
      </c>
      <c r="F13" s="22">
        <v>58</v>
      </c>
      <c r="G13" s="22">
        <v>76.56</v>
      </c>
      <c r="H13" s="22" t="s">
        <v>23</v>
      </c>
      <c r="FL13" s="5"/>
      <c r="FM13" s="5"/>
      <c r="FN13" s="5"/>
      <c r="FO13" s="5"/>
    </row>
    <row r="14" s="3" customFormat="1" ht="78" customHeight="1" spans="1:171">
      <c r="A14" s="20">
        <v>6</v>
      </c>
      <c r="B14" s="20" t="s">
        <v>24</v>
      </c>
      <c r="C14" s="23" t="s">
        <v>22</v>
      </c>
      <c r="D14" s="22">
        <f t="shared" si="3"/>
        <v>226.38</v>
      </c>
      <c r="E14" s="22">
        <v>120</v>
      </c>
      <c r="F14" s="22">
        <v>76.38</v>
      </c>
      <c r="G14" s="22">
        <v>30</v>
      </c>
      <c r="H14" s="22" t="s">
        <v>23</v>
      </c>
      <c r="FL14" s="5"/>
      <c r="FM14" s="5"/>
      <c r="FN14" s="5"/>
      <c r="FO14" s="5"/>
    </row>
    <row r="15" s="3" customFormat="1" ht="78" customHeight="1" spans="1:171">
      <c r="A15" s="20">
        <v>7</v>
      </c>
      <c r="B15" s="20" t="s">
        <v>25</v>
      </c>
      <c r="C15" s="23" t="s">
        <v>22</v>
      </c>
      <c r="D15" s="22">
        <f t="shared" si="3"/>
        <v>306.46</v>
      </c>
      <c r="E15" s="22">
        <v>246</v>
      </c>
      <c r="F15" s="22">
        <v>30</v>
      </c>
      <c r="G15" s="22">
        <v>30.46</v>
      </c>
      <c r="H15" s="22" t="s">
        <v>23</v>
      </c>
      <c r="FL15" s="5"/>
      <c r="FM15" s="5"/>
      <c r="FN15" s="5"/>
      <c r="FO15" s="5"/>
    </row>
    <row r="16" s="3" customFormat="1" ht="78" customHeight="1" spans="1:171">
      <c r="A16" s="20">
        <v>8</v>
      </c>
      <c r="B16" s="20" t="s">
        <v>26</v>
      </c>
      <c r="C16" s="23" t="s">
        <v>22</v>
      </c>
      <c r="D16" s="22">
        <f t="shared" si="3"/>
        <v>100</v>
      </c>
      <c r="E16" s="22">
        <v>50</v>
      </c>
      <c r="F16" s="22">
        <v>40</v>
      </c>
      <c r="G16" s="22">
        <v>10</v>
      </c>
      <c r="H16" s="22" t="s">
        <v>23</v>
      </c>
      <c r="FL16" s="5"/>
      <c r="FM16" s="5"/>
      <c r="FN16" s="5"/>
      <c r="FO16" s="5"/>
    </row>
    <row r="17" s="3" customFormat="1" ht="78" customHeight="1" spans="1:171">
      <c r="A17" s="20">
        <v>9</v>
      </c>
      <c r="B17" s="27" t="s">
        <v>27</v>
      </c>
      <c r="C17" s="23" t="s">
        <v>22</v>
      </c>
      <c r="D17" s="22">
        <f t="shared" si="3"/>
        <v>10.8</v>
      </c>
      <c r="E17" s="28">
        <v>0</v>
      </c>
      <c r="F17" s="28">
        <v>0</v>
      </c>
      <c r="G17" s="28">
        <v>10.8</v>
      </c>
      <c r="H17" s="28" t="s">
        <v>16</v>
      </c>
      <c r="FL17" s="5"/>
      <c r="FM17" s="5"/>
      <c r="FN17" s="5"/>
      <c r="FO17" s="5"/>
    </row>
    <row r="18" s="3" customFormat="1" ht="78" customHeight="1" spans="1:171">
      <c r="A18" s="20">
        <v>10</v>
      </c>
      <c r="B18" s="27" t="s">
        <v>28</v>
      </c>
      <c r="C18" s="23" t="s">
        <v>22</v>
      </c>
      <c r="D18" s="22">
        <f t="shared" si="3"/>
        <v>60</v>
      </c>
      <c r="E18" s="28">
        <v>0</v>
      </c>
      <c r="F18" s="28">
        <v>0</v>
      </c>
      <c r="G18" s="28">
        <v>60</v>
      </c>
      <c r="H18" s="28" t="s">
        <v>16</v>
      </c>
      <c r="FL18" s="5"/>
      <c r="FM18" s="5"/>
      <c r="FN18" s="5"/>
      <c r="FO18" s="5"/>
    </row>
    <row r="19" s="3" customFormat="1" ht="78" customHeight="1" spans="1:171">
      <c r="A19" s="24" t="s">
        <v>29</v>
      </c>
      <c r="B19" s="25"/>
      <c r="C19" s="26"/>
      <c r="D19" s="22">
        <f t="shared" si="3"/>
        <v>1088.2</v>
      </c>
      <c r="E19" s="28">
        <f>SUM(E13:E18)</f>
        <v>666</v>
      </c>
      <c r="F19" s="28">
        <f>SUM(F13:F18)</f>
        <v>204.38</v>
      </c>
      <c r="G19" s="28">
        <f>SUM(G13:G18)</f>
        <v>217.82</v>
      </c>
      <c r="H19" s="28"/>
      <c r="FL19" s="5"/>
      <c r="FM19" s="5"/>
      <c r="FN19" s="5"/>
      <c r="FO19" s="5"/>
    </row>
    <row r="20" s="3" customFormat="1" ht="78" customHeight="1" spans="1:171">
      <c r="A20" s="20">
        <v>11</v>
      </c>
      <c r="B20" s="20" t="s">
        <v>30</v>
      </c>
      <c r="C20" s="20" t="s">
        <v>31</v>
      </c>
      <c r="D20" s="22">
        <f t="shared" si="3"/>
        <v>8.36</v>
      </c>
      <c r="E20" s="22">
        <v>5</v>
      </c>
      <c r="F20" s="22">
        <v>0</v>
      </c>
      <c r="G20" s="22">
        <v>3.36</v>
      </c>
      <c r="H20" s="21" t="s">
        <v>16</v>
      </c>
      <c r="FL20" s="5"/>
      <c r="FM20" s="5"/>
      <c r="FN20" s="5"/>
      <c r="FO20" s="5"/>
    </row>
    <row r="21" s="3" customFormat="1" ht="78" customHeight="1" spans="1:171">
      <c r="A21" s="20">
        <v>12</v>
      </c>
      <c r="B21" s="20" t="s">
        <v>32</v>
      </c>
      <c r="C21" s="20" t="s">
        <v>31</v>
      </c>
      <c r="D21" s="22">
        <f t="shared" si="3"/>
        <v>26.4</v>
      </c>
      <c r="E21" s="22">
        <v>15</v>
      </c>
      <c r="F21" s="22">
        <v>0</v>
      </c>
      <c r="G21" s="22">
        <v>11.4</v>
      </c>
      <c r="H21" s="21" t="s">
        <v>16</v>
      </c>
      <c r="FL21" s="5"/>
      <c r="FM21" s="5"/>
      <c r="FN21" s="5"/>
      <c r="FO21" s="5"/>
    </row>
    <row r="22" s="3" customFormat="1" ht="78" customHeight="1" spans="1:171">
      <c r="A22" s="20">
        <v>13</v>
      </c>
      <c r="B22" s="26" t="s">
        <v>33</v>
      </c>
      <c r="C22" s="20" t="s">
        <v>31</v>
      </c>
      <c r="D22" s="22">
        <f t="shared" si="3"/>
        <v>111.32</v>
      </c>
      <c r="E22" s="22">
        <v>67</v>
      </c>
      <c r="F22" s="22">
        <v>21.32</v>
      </c>
      <c r="G22" s="22">
        <v>23</v>
      </c>
      <c r="H22" s="21" t="s">
        <v>16</v>
      </c>
      <c r="FL22" s="5"/>
      <c r="FM22" s="5"/>
      <c r="FN22" s="5"/>
      <c r="FO22" s="5"/>
    </row>
    <row r="23" s="3" customFormat="1" ht="78" customHeight="1" spans="1:171">
      <c r="A23" s="20">
        <v>14</v>
      </c>
      <c r="B23" s="26" t="s">
        <v>34</v>
      </c>
      <c r="C23" s="20" t="s">
        <v>31</v>
      </c>
      <c r="D23" s="22">
        <f t="shared" si="3"/>
        <v>710.26</v>
      </c>
      <c r="E23" s="22">
        <v>410</v>
      </c>
      <c r="F23" s="22">
        <v>150</v>
      </c>
      <c r="G23" s="22">
        <v>150.26</v>
      </c>
      <c r="H23" s="21" t="s">
        <v>16</v>
      </c>
      <c r="FL23" s="5"/>
      <c r="FM23" s="5"/>
      <c r="FN23" s="5"/>
      <c r="FO23" s="5"/>
    </row>
    <row r="24" s="3" customFormat="1" ht="78" customHeight="1" spans="1:171">
      <c r="A24" s="20">
        <v>15</v>
      </c>
      <c r="B24" s="20" t="s">
        <v>35</v>
      </c>
      <c r="C24" s="20" t="s">
        <v>31</v>
      </c>
      <c r="D24" s="22">
        <f t="shared" si="3"/>
        <v>100</v>
      </c>
      <c r="E24" s="22">
        <v>50</v>
      </c>
      <c r="F24" s="22">
        <v>40</v>
      </c>
      <c r="G24" s="22">
        <v>10</v>
      </c>
      <c r="H24" s="29" t="s">
        <v>16</v>
      </c>
      <c r="FL24" s="5"/>
      <c r="FM24" s="5"/>
      <c r="FN24" s="5"/>
      <c r="FO24" s="5"/>
    </row>
    <row r="25" s="3" customFormat="1" ht="78" customHeight="1" spans="1:171">
      <c r="A25" s="20">
        <v>16</v>
      </c>
      <c r="B25" s="20" t="s">
        <v>36</v>
      </c>
      <c r="C25" s="20" t="s">
        <v>31</v>
      </c>
      <c r="D25" s="22">
        <f t="shared" si="3"/>
        <v>42.4</v>
      </c>
      <c r="E25" s="22">
        <v>0</v>
      </c>
      <c r="F25" s="22">
        <v>0</v>
      </c>
      <c r="G25" s="22">
        <v>42.4</v>
      </c>
      <c r="H25" s="22" t="s">
        <v>16</v>
      </c>
      <c r="FL25" s="5"/>
      <c r="FM25" s="5"/>
      <c r="FN25" s="5"/>
      <c r="FO25" s="5"/>
    </row>
    <row r="26" s="3" customFormat="1" ht="78" customHeight="1" spans="1:171">
      <c r="A26" s="20">
        <v>17</v>
      </c>
      <c r="B26" s="20" t="s">
        <v>37</v>
      </c>
      <c r="C26" s="20" t="s">
        <v>31</v>
      </c>
      <c r="D26" s="22">
        <f t="shared" si="3"/>
        <v>97.2</v>
      </c>
      <c r="E26" s="22">
        <v>0</v>
      </c>
      <c r="F26" s="22">
        <v>0</v>
      </c>
      <c r="G26" s="22">
        <v>97.2</v>
      </c>
      <c r="H26" s="22" t="s">
        <v>16</v>
      </c>
      <c r="FL26" s="5"/>
      <c r="FM26" s="5"/>
      <c r="FN26" s="5"/>
      <c r="FO26" s="5"/>
    </row>
    <row r="27" s="3" customFormat="1" ht="78" customHeight="1" spans="1:171">
      <c r="A27" s="24" t="s">
        <v>38</v>
      </c>
      <c r="B27" s="25"/>
      <c r="C27" s="26"/>
      <c r="D27" s="22">
        <f t="shared" si="3"/>
        <v>1095.94</v>
      </c>
      <c r="E27" s="22">
        <f>SUM(E20:E26)</f>
        <v>547</v>
      </c>
      <c r="F27" s="22">
        <f>SUM(F20:F26)</f>
        <v>211.32</v>
      </c>
      <c r="G27" s="22">
        <f>SUM(G20:G26)</f>
        <v>337.62</v>
      </c>
      <c r="H27" s="22"/>
      <c r="FL27" s="5"/>
      <c r="FM27" s="5"/>
      <c r="FN27" s="5"/>
      <c r="FO27" s="5"/>
    </row>
    <row r="28" s="3" customFormat="1" ht="78" customHeight="1" spans="1:171">
      <c r="A28" s="20">
        <v>18</v>
      </c>
      <c r="B28" s="26" t="s">
        <v>39</v>
      </c>
      <c r="C28" s="20" t="s">
        <v>40</v>
      </c>
      <c r="D28" s="22">
        <f t="shared" si="3"/>
        <v>150.92</v>
      </c>
      <c r="E28" s="22">
        <v>86</v>
      </c>
      <c r="F28" s="22">
        <v>32.92</v>
      </c>
      <c r="G28" s="22">
        <v>32</v>
      </c>
      <c r="H28" s="22" t="s">
        <v>23</v>
      </c>
      <c r="FL28" s="5"/>
      <c r="FM28" s="5"/>
      <c r="FN28" s="5"/>
      <c r="FO28" s="5"/>
    </row>
    <row r="29" s="3" customFormat="1" ht="78" customHeight="1" spans="1:171">
      <c r="A29" s="20">
        <v>19</v>
      </c>
      <c r="B29" s="20" t="s">
        <v>41</v>
      </c>
      <c r="C29" s="20" t="s">
        <v>40</v>
      </c>
      <c r="D29" s="22">
        <f t="shared" si="3"/>
        <v>7.2</v>
      </c>
      <c r="E29" s="22">
        <v>0</v>
      </c>
      <c r="F29" s="22">
        <v>0</v>
      </c>
      <c r="G29" s="22">
        <v>7.2</v>
      </c>
      <c r="H29" s="22" t="s">
        <v>16</v>
      </c>
      <c r="FL29" s="5"/>
      <c r="FM29" s="5"/>
      <c r="FN29" s="5"/>
      <c r="FO29" s="5"/>
    </row>
    <row r="30" s="3" customFormat="1" ht="78" customHeight="1" spans="1:171">
      <c r="A30" s="20">
        <v>20</v>
      </c>
      <c r="B30" s="20" t="s">
        <v>42</v>
      </c>
      <c r="C30" s="20" t="s">
        <v>40</v>
      </c>
      <c r="D30" s="22">
        <f t="shared" si="3"/>
        <v>2.7</v>
      </c>
      <c r="E30" s="22">
        <v>0</v>
      </c>
      <c r="F30" s="22">
        <v>0</v>
      </c>
      <c r="G30" s="22">
        <v>2.7</v>
      </c>
      <c r="H30" s="22" t="s">
        <v>16</v>
      </c>
      <c r="FL30" s="5"/>
      <c r="FM30" s="5"/>
      <c r="FN30" s="5"/>
      <c r="FO30" s="5"/>
    </row>
    <row r="31" s="3" customFormat="1" ht="78" customHeight="1" spans="1:171">
      <c r="A31" s="24" t="s">
        <v>43</v>
      </c>
      <c r="B31" s="25"/>
      <c r="C31" s="26"/>
      <c r="D31" s="22">
        <f t="shared" si="3"/>
        <v>160.82</v>
      </c>
      <c r="E31" s="22">
        <f>SUM(E28:E30)</f>
        <v>86</v>
      </c>
      <c r="F31" s="22">
        <f>SUM(F28:F30)</f>
        <v>32.92</v>
      </c>
      <c r="G31" s="22">
        <f>SUM(G28:G30)</f>
        <v>41.9</v>
      </c>
      <c r="H31" s="22"/>
      <c r="FL31" s="5"/>
      <c r="FM31" s="5"/>
      <c r="FN31" s="5"/>
      <c r="FO31" s="5"/>
    </row>
    <row r="32" s="3" customFormat="1" ht="78" customHeight="1" spans="1:171">
      <c r="A32" s="20">
        <v>21</v>
      </c>
      <c r="B32" s="21" t="s">
        <v>44</v>
      </c>
      <c r="C32" s="21" t="s">
        <v>45</v>
      </c>
      <c r="D32" s="22">
        <f t="shared" si="3"/>
        <v>280.082</v>
      </c>
      <c r="E32" s="22">
        <v>158</v>
      </c>
      <c r="F32" s="22">
        <v>67.882</v>
      </c>
      <c r="G32" s="22">
        <v>54.2</v>
      </c>
      <c r="H32" s="22" t="s">
        <v>16</v>
      </c>
      <c r="FL32" s="5"/>
      <c r="FM32" s="5"/>
      <c r="FN32" s="5"/>
      <c r="FO32" s="5"/>
    </row>
    <row r="33" s="3" customFormat="1" ht="78" customHeight="1" spans="1:171">
      <c r="A33" s="20">
        <v>22</v>
      </c>
      <c r="B33" s="21" t="s">
        <v>46</v>
      </c>
      <c r="C33" s="21" t="s">
        <v>45</v>
      </c>
      <c r="D33" s="22">
        <f t="shared" si="3"/>
        <v>100.3115</v>
      </c>
      <c r="E33" s="22">
        <v>61</v>
      </c>
      <c r="F33" s="22">
        <v>18.3115</v>
      </c>
      <c r="G33" s="22">
        <v>21</v>
      </c>
      <c r="H33" s="22" t="s">
        <v>16</v>
      </c>
      <c r="FL33" s="5"/>
      <c r="FM33" s="5"/>
      <c r="FN33" s="5"/>
      <c r="FO33" s="5"/>
    </row>
    <row r="34" s="3" customFormat="1" ht="78" customHeight="1" spans="1:171">
      <c r="A34" s="20">
        <v>23</v>
      </c>
      <c r="B34" s="21" t="s">
        <v>47</v>
      </c>
      <c r="C34" s="21" t="s">
        <v>45</v>
      </c>
      <c r="D34" s="22">
        <f t="shared" si="3"/>
        <v>1181.247398</v>
      </c>
      <c r="E34" s="22">
        <v>550</v>
      </c>
      <c r="F34" s="22">
        <v>220.767398</v>
      </c>
      <c r="G34" s="22">
        <v>410.48</v>
      </c>
      <c r="H34" s="22" t="s">
        <v>23</v>
      </c>
      <c r="FL34" s="5"/>
      <c r="FM34" s="5"/>
      <c r="FN34" s="5"/>
      <c r="FO34" s="5"/>
    </row>
    <row r="35" s="3" customFormat="1" ht="78" customHeight="1" spans="1:171">
      <c r="A35" s="20">
        <v>24</v>
      </c>
      <c r="B35" s="21" t="s">
        <v>48</v>
      </c>
      <c r="C35" s="21" t="s">
        <v>45</v>
      </c>
      <c r="D35" s="22">
        <f t="shared" si="3"/>
        <v>497.1675</v>
      </c>
      <c r="E35" s="22">
        <v>280</v>
      </c>
      <c r="F35" s="22">
        <v>167.1675</v>
      </c>
      <c r="G35" s="22">
        <v>50</v>
      </c>
      <c r="H35" s="22" t="s">
        <v>23</v>
      </c>
      <c r="FL35" s="5"/>
      <c r="FM35" s="5"/>
      <c r="FN35" s="5"/>
      <c r="FO35" s="5"/>
    </row>
    <row r="36" s="3" customFormat="1" ht="78" customHeight="1" spans="1:171">
      <c r="A36" s="20">
        <v>25</v>
      </c>
      <c r="B36" s="21" t="s">
        <v>49</v>
      </c>
      <c r="C36" s="21" t="s">
        <v>45</v>
      </c>
      <c r="D36" s="22">
        <f t="shared" si="3"/>
        <v>132.700602</v>
      </c>
      <c r="E36" s="22">
        <v>80</v>
      </c>
      <c r="F36" s="22">
        <v>25.700602</v>
      </c>
      <c r="G36" s="22">
        <v>27</v>
      </c>
      <c r="H36" s="22" t="s">
        <v>23</v>
      </c>
      <c r="FL36" s="5"/>
      <c r="FM36" s="5"/>
      <c r="FN36" s="5"/>
      <c r="FO36" s="5"/>
    </row>
    <row r="37" s="3" customFormat="1" ht="78" customHeight="1" spans="1:171">
      <c r="A37" s="20">
        <v>26</v>
      </c>
      <c r="B37" s="21" t="s">
        <v>50</v>
      </c>
      <c r="C37" s="21" t="s">
        <v>45</v>
      </c>
      <c r="D37" s="22">
        <f t="shared" si="3"/>
        <v>416.611</v>
      </c>
      <c r="E37" s="22">
        <v>250</v>
      </c>
      <c r="F37" s="22">
        <v>82.611</v>
      </c>
      <c r="G37" s="22">
        <v>84</v>
      </c>
      <c r="H37" s="22" t="s">
        <v>23</v>
      </c>
      <c r="FL37" s="5"/>
      <c r="FM37" s="5"/>
      <c r="FN37" s="5"/>
      <c r="FO37" s="5"/>
    </row>
    <row r="38" s="3" customFormat="1" ht="78" customHeight="1" spans="1:171">
      <c r="A38" s="20">
        <v>27</v>
      </c>
      <c r="B38" s="20" t="s">
        <v>51</v>
      </c>
      <c r="C38" s="21" t="s">
        <v>45</v>
      </c>
      <c r="D38" s="22">
        <f t="shared" si="3"/>
        <v>50</v>
      </c>
      <c r="E38" s="22">
        <v>30</v>
      </c>
      <c r="F38" s="22">
        <v>0</v>
      </c>
      <c r="G38" s="22">
        <v>20</v>
      </c>
      <c r="H38" s="22" t="s">
        <v>23</v>
      </c>
      <c r="FL38" s="5"/>
      <c r="FM38" s="5"/>
      <c r="FN38" s="5"/>
      <c r="FO38" s="5"/>
    </row>
    <row r="39" s="3" customFormat="1" ht="78" customHeight="1" spans="1:171">
      <c r="A39" s="20">
        <v>28</v>
      </c>
      <c r="B39" s="20" t="s">
        <v>52</v>
      </c>
      <c r="C39" s="21" t="s">
        <v>45</v>
      </c>
      <c r="D39" s="22">
        <f t="shared" si="3"/>
        <v>100</v>
      </c>
      <c r="E39" s="22">
        <v>50</v>
      </c>
      <c r="F39" s="22">
        <v>40</v>
      </c>
      <c r="G39" s="22">
        <v>10</v>
      </c>
      <c r="H39" s="22" t="s">
        <v>23</v>
      </c>
      <c r="FL39" s="5"/>
      <c r="FM39" s="5"/>
      <c r="FN39" s="5"/>
      <c r="FO39" s="5"/>
    </row>
    <row r="40" s="3" customFormat="1" ht="78" customHeight="1" spans="1:171">
      <c r="A40" s="20">
        <v>29</v>
      </c>
      <c r="B40" s="21" t="s">
        <v>53</v>
      </c>
      <c r="C40" s="21" t="s">
        <v>45</v>
      </c>
      <c r="D40" s="22">
        <f t="shared" si="3"/>
        <v>50</v>
      </c>
      <c r="E40" s="22">
        <v>0</v>
      </c>
      <c r="F40" s="22">
        <v>0</v>
      </c>
      <c r="G40" s="22">
        <v>50</v>
      </c>
      <c r="H40" s="22" t="s">
        <v>16</v>
      </c>
      <c r="FL40" s="5"/>
      <c r="FM40" s="5"/>
      <c r="FN40" s="5"/>
      <c r="FO40" s="5"/>
    </row>
    <row r="41" s="3" customFormat="1" ht="78" customHeight="1" spans="1:171">
      <c r="A41" s="20">
        <v>30</v>
      </c>
      <c r="B41" s="21" t="s">
        <v>54</v>
      </c>
      <c r="C41" s="21" t="s">
        <v>45</v>
      </c>
      <c r="D41" s="22">
        <f t="shared" si="3"/>
        <v>157</v>
      </c>
      <c r="E41" s="22">
        <v>0</v>
      </c>
      <c r="F41" s="22">
        <v>0</v>
      </c>
      <c r="G41" s="22">
        <v>157</v>
      </c>
      <c r="H41" s="22" t="s">
        <v>16</v>
      </c>
      <c r="FL41" s="5"/>
      <c r="FM41" s="5"/>
      <c r="FN41" s="5"/>
      <c r="FO41" s="5"/>
    </row>
    <row r="42" s="3" customFormat="1" ht="78" customHeight="1" spans="1:171">
      <c r="A42" s="24" t="s">
        <v>55</v>
      </c>
      <c r="B42" s="25"/>
      <c r="C42" s="26"/>
      <c r="D42" s="22">
        <f t="shared" si="3"/>
        <v>2965.12</v>
      </c>
      <c r="E42" s="22">
        <f>SUM(E32:E41)</f>
        <v>1459</v>
      </c>
      <c r="F42" s="22">
        <f>SUM(F32:F41)</f>
        <v>622.44</v>
      </c>
      <c r="G42" s="22">
        <f>SUM(G32:G41)</f>
        <v>883.68</v>
      </c>
      <c r="H42" s="22"/>
      <c r="FL42" s="5"/>
      <c r="FM42" s="5"/>
      <c r="FN42" s="5"/>
      <c r="FO42" s="5"/>
    </row>
    <row r="43" s="3" customFormat="1" ht="78" customHeight="1" spans="1:171">
      <c r="A43" s="20">
        <v>31</v>
      </c>
      <c r="B43" s="23" t="s">
        <v>56</v>
      </c>
      <c r="C43" s="20" t="s">
        <v>57</v>
      </c>
      <c r="D43" s="22">
        <f t="shared" si="3"/>
        <v>705.14</v>
      </c>
      <c r="E43" s="22">
        <v>356</v>
      </c>
      <c r="F43" s="22">
        <v>249.14</v>
      </c>
      <c r="G43" s="22">
        <v>100</v>
      </c>
      <c r="H43" s="22" t="s">
        <v>16</v>
      </c>
      <c r="FL43" s="5"/>
      <c r="FM43" s="5"/>
      <c r="FN43" s="5"/>
      <c r="FO43" s="5"/>
    </row>
    <row r="44" s="3" customFormat="1" ht="78" customHeight="1" spans="1:171">
      <c r="A44" s="20">
        <v>32</v>
      </c>
      <c r="B44" s="30" t="s">
        <v>58</v>
      </c>
      <c r="C44" s="20" t="s">
        <v>57</v>
      </c>
      <c r="D44" s="22">
        <f t="shared" si="3"/>
        <v>290</v>
      </c>
      <c r="E44" s="22">
        <v>184</v>
      </c>
      <c r="F44" s="22">
        <v>56</v>
      </c>
      <c r="G44" s="31">
        <v>50</v>
      </c>
      <c r="H44" s="32" t="s">
        <v>23</v>
      </c>
      <c r="FL44" s="5"/>
      <c r="FM44" s="5"/>
      <c r="FN44" s="5"/>
      <c r="FO44" s="5"/>
    </row>
    <row r="45" s="3" customFormat="1" ht="78" customHeight="1" spans="1:171">
      <c r="A45" s="20">
        <v>33</v>
      </c>
      <c r="B45" s="30" t="s">
        <v>59</v>
      </c>
      <c r="C45" s="20" t="s">
        <v>57</v>
      </c>
      <c r="D45" s="22">
        <f t="shared" si="3"/>
        <v>180</v>
      </c>
      <c r="E45" s="22">
        <v>80</v>
      </c>
      <c r="F45" s="22">
        <v>100</v>
      </c>
      <c r="G45" s="31">
        <v>0</v>
      </c>
      <c r="H45" s="32" t="s">
        <v>16</v>
      </c>
      <c r="FL45" s="5"/>
      <c r="FM45" s="5"/>
      <c r="FN45" s="5"/>
      <c r="FO45" s="5"/>
    </row>
    <row r="46" s="3" customFormat="1" ht="78" customHeight="1" spans="1:171">
      <c r="A46" s="20">
        <v>34</v>
      </c>
      <c r="B46" s="20" t="s">
        <v>60</v>
      </c>
      <c r="C46" s="20" t="s">
        <v>57</v>
      </c>
      <c r="D46" s="22">
        <f t="shared" si="3"/>
        <v>1020</v>
      </c>
      <c r="E46" s="22">
        <v>470</v>
      </c>
      <c r="F46" s="22">
        <v>400</v>
      </c>
      <c r="G46" s="31">
        <v>150</v>
      </c>
      <c r="H46" s="22" t="s">
        <v>16</v>
      </c>
      <c r="FL46" s="5"/>
      <c r="FM46" s="5"/>
      <c r="FN46" s="5"/>
      <c r="FO46" s="5"/>
    </row>
    <row r="47" s="3" customFormat="1" ht="78" customHeight="1" spans="1:171">
      <c r="A47" s="20">
        <v>35</v>
      </c>
      <c r="B47" s="30" t="s">
        <v>61</v>
      </c>
      <c r="C47" s="20" t="s">
        <v>57</v>
      </c>
      <c r="D47" s="22">
        <f t="shared" si="3"/>
        <v>100</v>
      </c>
      <c r="E47" s="22">
        <v>50</v>
      </c>
      <c r="F47" s="22">
        <v>40</v>
      </c>
      <c r="G47" s="31">
        <v>10</v>
      </c>
      <c r="H47" s="32" t="s">
        <v>16</v>
      </c>
      <c r="FL47" s="5"/>
      <c r="FM47" s="5"/>
      <c r="FN47" s="5"/>
      <c r="FO47" s="5"/>
    </row>
    <row r="48" s="3" customFormat="1" ht="78" customHeight="1" spans="1:171">
      <c r="A48" s="20">
        <v>36</v>
      </c>
      <c r="B48" s="23" t="s">
        <v>62</v>
      </c>
      <c r="C48" s="20" t="s">
        <v>57</v>
      </c>
      <c r="D48" s="22">
        <f t="shared" si="3"/>
        <v>24.8</v>
      </c>
      <c r="E48" s="22">
        <v>0</v>
      </c>
      <c r="F48" s="22">
        <v>0</v>
      </c>
      <c r="G48" s="22">
        <v>24.8</v>
      </c>
      <c r="H48" s="22" t="s">
        <v>16</v>
      </c>
      <c r="FL48" s="5"/>
      <c r="FM48" s="5"/>
      <c r="FN48" s="5"/>
      <c r="FO48" s="5"/>
    </row>
    <row r="49" s="3" customFormat="1" ht="78" customHeight="1" spans="1:171">
      <c r="A49" s="20">
        <v>37</v>
      </c>
      <c r="B49" s="23" t="s">
        <v>63</v>
      </c>
      <c r="C49" s="20" t="s">
        <v>57</v>
      </c>
      <c r="D49" s="22">
        <f t="shared" si="3"/>
        <v>200</v>
      </c>
      <c r="E49" s="22">
        <v>0</v>
      </c>
      <c r="F49" s="22">
        <v>0</v>
      </c>
      <c r="G49" s="22">
        <v>200</v>
      </c>
      <c r="H49" s="22" t="s">
        <v>16</v>
      </c>
      <c r="FL49" s="5"/>
      <c r="FM49" s="5"/>
      <c r="FN49" s="5"/>
      <c r="FO49" s="5"/>
    </row>
    <row r="50" s="3" customFormat="1" ht="78" customHeight="1" spans="1:171">
      <c r="A50" s="24" t="s">
        <v>64</v>
      </c>
      <c r="B50" s="25"/>
      <c r="C50" s="26"/>
      <c r="D50" s="22">
        <f t="shared" si="3"/>
        <v>2519.94</v>
      </c>
      <c r="E50" s="22">
        <f>SUM(E43:E49)</f>
        <v>1140</v>
      </c>
      <c r="F50" s="22">
        <f>SUM(F43:F49)</f>
        <v>845.14</v>
      </c>
      <c r="G50" s="22">
        <f>SUM(G43:G49)</f>
        <v>534.8</v>
      </c>
      <c r="H50" s="22"/>
      <c r="FL50" s="5"/>
      <c r="FM50" s="5"/>
      <c r="FN50" s="5"/>
      <c r="FO50" s="5"/>
    </row>
    <row r="51" s="3" customFormat="1" ht="78" customHeight="1" spans="1:171">
      <c r="A51" s="20">
        <v>38</v>
      </c>
      <c r="B51" s="20" t="s">
        <v>65</v>
      </c>
      <c r="C51" s="20" t="s">
        <v>66</v>
      </c>
      <c r="D51" s="22">
        <f t="shared" si="3"/>
        <v>366.96</v>
      </c>
      <c r="E51" s="22">
        <v>212</v>
      </c>
      <c r="F51" s="22">
        <v>104.96</v>
      </c>
      <c r="G51" s="33">
        <v>50</v>
      </c>
      <c r="H51" s="21" t="s">
        <v>23</v>
      </c>
      <c r="FL51" s="5"/>
      <c r="FM51" s="5"/>
      <c r="FN51" s="5"/>
      <c r="FO51" s="5"/>
    </row>
    <row r="52" s="3" customFormat="1" ht="78" customHeight="1" spans="1:171">
      <c r="A52" s="20">
        <v>39</v>
      </c>
      <c r="B52" s="20" t="s">
        <v>67</v>
      </c>
      <c r="C52" s="20" t="s">
        <v>66</v>
      </c>
      <c r="D52" s="22">
        <f t="shared" si="3"/>
        <v>225.94</v>
      </c>
      <c r="E52" s="22">
        <v>145</v>
      </c>
      <c r="F52" s="22">
        <v>40.94</v>
      </c>
      <c r="G52" s="22">
        <v>40</v>
      </c>
      <c r="H52" s="21" t="s">
        <v>23</v>
      </c>
      <c r="FL52" s="5"/>
      <c r="FM52" s="5"/>
      <c r="FN52" s="5"/>
      <c r="FO52" s="5"/>
    </row>
    <row r="53" s="3" customFormat="1" ht="78" customHeight="1" spans="1:171">
      <c r="A53" s="20">
        <v>40</v>
      </c>
      <c r="B53" s="20" t="s">
        <v>68</v>
      </c>
      <c r="C53" s="20" t="s">
        <v>66</v>
      </c>
      <c r="D53" s="22">
        <f t="shared" si="3"/>
        <v>100</v>
      </c>
      <c r="E53" s="22">
        <v>50</v>
      </c>
      <c r="F53" s="22">
        <v>40</v>
      </c>
      <c r="G53" s="33">
        <v>10</v>
      </c>
      <c r="H53" s="21" t="s">
        <v>23</v>
      </c>
      <c r="FL53" s="5"/>
      <c r="FM53" s="5"/>
      <c r="FN53" s="5"/>
      <c r="FO53" s="5"/>
    </row>
    <row r="54" s="3" customFormat="1" ht="78" customHeight="1" spans="1:171">
      <c r="A54" s="20">
        <v>41</v>
      </c>
      <c r="B54" s="21" t="s">
        <v>69</v>
      </c>
      <c r="C54" s="21" t="s">
        <v>66</v>
      </c>
      <c r="D54" s="22">
        <f t="shared" si="3"/>
        <v>55</v>
      </c>
      <c r="E54" s="22">
        <v>0</v>
      </c>
      <c r="F54" s="22">
        <v>0</v>
      </c>
      <c r="G54" s="22">
        <v>55</v>
      </c>
      <c r="H54" s="21" t="s">
        <v>16</v>
      </c>
      <c r="FL54" s="5"/>
      <c r="FM54" s="5"/>
      <c r="FN54" s="5"/>
      <c r="FO54" s="5"/>
    </row>
    <row r="55" s="3" customFormat="1" ht="78" customHeight="1" spans="1:171">
      <c r="A55" s="20">
        <v>42</v>
      </c>
      <c r="B55" s="21" t="s">
        <v>70</v>
      </c>
      <c r="C55" s="21" t="s">
        <v>66</v>
      </c>
      <c r="D55" s="22">
        <f t="shared" si="3"/>
        <v>15</v>
      </c>
      <c r="E55" s="22">
        <v>0</v>
      </c>
      <c r="F55" s="22">
        <v>0</v>
      </c>
      <c r="G55" s="22">
        <v>15</v>
      </c>
      <c r="H55" s="21" t="s">
        <v>16</v>
      </c>
      <c r="FL55" s="5"/>
      <c r="FM55" s="5"/>
      <c r="FN55" s="5"/>
      <c r="FO55" s="5"/>
    </row>
    <row r="56" s="3" customFormat="1" ht="78" customHeight="1" spans="1:171">
      <c r="A56" s="24" t="s">
        <v>71</v>
      </c>
      <c r="B56" s="25"/>
      <c r="C56" s="26"/>
      <c r="D56" s="22">
        <f t="shared" si="3"/>
        <v>762.9</v>
      </c>
      <c r="E56" s="22">
        <f>SUM(E51:E55)</f>
        <v>407</v>
      </c>
      <c r="F56" s="22">
        <f>SUM(F51:F55)</f>
        <v>185.9</v>
      </c>
      <c r="G56" s="22">
        <f>SUM(G51:G55)</f>
        <v>170</v>
      </c>
      <c r="H56" s="22"/>
      <c r="FL56" s="5"/>
      <c r="FM56" s="5"/>
      <c r="FN56" s="5"/>
      <c r="FO56" s="5"/>
    </row>
    <row r="57" s="3" customFormat="1" ht="129" customHeight="1" spans="1:171">
      <c r="A57" s="20">
        <v>43</v>
      </c>
      <c r="B57" s="20" t="s">
        <v>72</v>
      </c>
      <c r="C57" s="21" t="s">
        <v>73</v>
      </c>
      <c r="D57" s="22">
        <f t="shared" si="3"/>
        <v>315.04</v>
      </c>
      <c r="E57" s="22">
        <v>185</v>
      </c>
      <c r="F57" s="22">
        <v>70</v>
      </c>
      <c r="G57" s="22">
        <v>60.04</v>
      </c>
      <c r="H57" s="22" t="s">
        <v>16</v>
      </c>
      <c r="FL57" s="5"/>
      <c r="FM57" s="5"/>
      <c r="FN57" s="5"/>
      <c r="FO57" s="5"/>
    </row>
    <row r="58" s="3" customFormat="1" ht="111" customHeight="1" spans="1:171">
      <c r="A58" s="20">
        <v>44</v>
      </c>
      <c r="B58" s="20" t="s">
        <v>74</v>
      </c>
      <c r="C58" s="21" t="s">
        <v>73</v>
      </c>
      <c r="D58" s="22">
        <f t="shared" si="3"/>
        <v>45</v>
      </c>
      <c r="E58" s="22">
        <v>0</v>
      </c>
      <c r="F58" s="22">
        <v>0</v>
      </c>
      <c r="G58" s="22">
        <v>45</v>
      </c>
      <c r="H58" s="22" t="s">
        <v>16</v>
      </c>
      <c r="FL58" s="5"/>
      <c r="FM58" s="5"/>
      <c r="FN58" s="5"/>
      <c r="FO58" s="5"/>
    </row>
    <row r="59" s="3" customFormat="1" ht="78" customHeight="1" spans="1:171">
      <c r="A59" s="20">
        <v>45</v>
      </c>
      <c r="B59" s="20" t="s">
        <v>75</v>
      </c>
      <c r="C59" s="21" t="s">
        <v>73</v>
      </c>
      <c r="D59" s="22">
        <f t="shared" si="3"/>
        <v>34.5</v>
      </c>
      <c r="E59" s="22">
        <v>0</v>
      </c>
      <c r="F59" s="22">
        <v>0</v>
      </c>
      <c r="G59" s="22">
        <v>34.5</v>
      </c>
      <c r="H59" s="22" t="s">
        <v>16</v>
      </c>
      <c r="FL59" s="5"/>
      <c r="FM59" s="5"/>
      <c r="FN59" s="5"/>
      <c r="FO59" s="5"/>
    </row>
    <row r="60" s="3" customFormat="1" ht="78" customHeight="1" spans="1:171">
      <c r="A60" s="24" t="s">
        <v>76</v>
      </c>
      <c r="B60" s="25"/>
      <c r="C60" s="26"/>
      <c r="D60" s="22">
        <f t="shared" si="3"/>
        <v>394.54</v>
      </c>
      <c r="E60" s="22">
        <f>SUM(E57:E59)</f>
        <v>185</v>
      </c>
      <c r="F60" s="22">
        <f>SUM(F57:F59)</f>
        <v>70</v>
      </c>
      <c r="G60" s="22">
        <f>SUM(G57:G59)</f>
        <v>139.54</v>
      </c>
      <c r="H60" s="22"/>
      <c r="FL60" s="5"/>
      <c r="FM60" s="5"/>
      <c r="FN60" s="5"/>
      <c r="FO60" s="5"/>
    </row>
    <row r="61" s="3" customFormat="1" ht="78" customHeight="1" spans="1:171">
      <c r="A61" s="20">
        <v>46</v>
      </c>
      <c r="B61" s="23" t="s">
        <v>77</v>
      </c>
      <c r="C61" s="20" t="s">
        <v>78</v>
      </c>
      <c r="D61" s="22">
        <f t="shared" si="3"/>
        <v>700.26</v>
      </c>
      <c r="E61" s="22">
        <v>410</v>
      </c>
      <c r="F61" s="22">
        <v>230.26</v>
      </c>
      <c r="G61" s="22">
        <v>60</v>
      </c>
      <c r="H61" s="22" t="s">
        <v>16</v>
      </c>
      <c r="FL61" s="5"/>
      <c r="FM61" s="5"/>
      <c r="FN61" s="5"/>
      <c r="FO61" s="5"/>
    </row>
    <row r="62" s="3" customFormat="1" ht="78" customHeight="1" spans="1:171">
      <c r="A62" s="20">
        <v>47</v>
      </c>
      <c r="B62" s="23" t="s">
        <v>79</v>
      </c>
      <c r="C62" s="20" t="s">
        <v>78</v>
      </c>
      <c r="D62" s="22">
        <f t="shared" si="3"/>
        <v>6.8</v>
      </c>
      <c r="E62" s="22">
        <v>0</v>
      </c>
      <c r="F62" s="22">
        <v>0</v>
      </c>
      <c r="G62" s="22">
        <v>6.8</v>
      </c>
      <c r="H62" s="22" t="s">
        <v>16</v>
      </c>
      <c r="FL62" s="5"/>
      <c r="FM62" s="5"/>
      <c r="FN62" s="5"/>
      <c r="FO62" s="5"/>
    </row>
    <row r="63" s="3" customFormat="1" ht="78" customHeight="1" spans="1:171">
      <c r="A63" s="20">
        <v>48</v>
      </c>
      <c r="B63" s="23" t="s">
        <v>80</v>
      </c>
      <c r="C63" s="20" t="s">
        <v>78</v>
      </c>
      <c r="D63" s="22">
        <f t="shared" si="3"/>
        <v>150</v>
      </c>
      <c r="E63" s="22">
        <v>0</v>
      </c>
      <c r="F63" s="22">
        <v>0</v>
      </c>
      <c r="G63" s="22">
        <v>150</v>
      </c>
      <c r="H63" s="22" t="s">
        <v>16</v>
      </c>
      <c r="FL63" s="5"/>
      <c r="FM63" s="5"/>
      <c r="FN63" s="5"/>
      <c r="FO63" s="5"/>
    </row>
    <row r="64" s="3" customFormat="1" ht="78" customHeight="1" spans="1:171">
      <c r="A64" s="24" t="s">
        <v>81</v>
      </c>
      <c r="B64" s="25"/>
      <c r="C64" s="26"/>
      <c r="D64" s="22">
        <f t="shared" si="3"/>
        <v>857.06</v>
      </c>
      <c r="E64" s="22">
        <f>SUM(E61:E63)</f>
        <v>410</v>
      </c>
      <c r="F64" s="22">
        <f>SUM(F61:F63)</f>
        <v>230.26</v>
      </c>
      <c r="G64" s="22">
        <f>SUM(G61:G63)</f>
        <v>216.8</v>
      </c>
      <c r="H64" s="22"/>
      <c r="FL64" s="5"/>
      <c r="FM64" s="5"/>
      <c r="FN64" s="5"/>
      <c r="FO64" s="5"/>
    </row>
    <row r="65" s="3" customFormat="1" ht="78" customHeight="1" spans="1:171">
      <c r="A65" s="20">
        <v>49</v>
      </c>
      <c r="B65" s="30" t="s">
        <v>82</v>
      </c>
      <c r="C65" s="30" t="s">
        <v>83</v>
      </c>
      <c r="D65" s="22">
        <f t="shared" si="3"/>
        <v>700</v>
      </c>
      <c r="E65" s="22">
        <v>450</v>
      </c>
      <c r="F65" s="22">
        <v>200</v>
      </c>
      <c r="G65" s="33">
        <v>50</v>
      </c>
      <c r="H65" s="22" t="s">
        <v>16</v>
      </c>
      <c r="FL65" s="5"/>
      <c r="FM65" s="5"/>
      <c r="FN65" s="5"/>
      <c r="FO65" s="5"/>
    </row>
    <row r="66" s="3" customFormat="1" ht="78" customHeight="1" spans="1:171">
      <c r="A66" s="20">
        <v>50</v>
      </c>
      <c r="B66" s="20" t="s">
        <v>84</v>
      </c>
      <c r="C66" s="30" t="s">
        <v>83</v>
      </c>
      <c r="D66" s="22">
        <f t="shared" si="3"/>
        <v>550</v>
      </c>
      <c r="E66" s="22">
        <v>350</v>
      </c>
      <c r="F66" s="22">
        <v>100</v>
      </c>
      <c r="G66" s="22">
        <v>100</v>
      </c>
      <c r="H66" s="22" t="s">
        <v>16</v>
      </c>
      <c r="FL66" s="5"/>
      <c r="FM66" s="5"/>
      <c r="FN66" s="5"/>
      <c r="FO66" s="5"/>
    </row>
    <row r="67" s="3" customFormat="1" ht="78" customHeight="1" spans="1:171">
      <c r="A67" s="20">
        <v>51</v>
      </c>
      <c r="B67" s="20" t="s">
        <v>85</v>
      </c>
      <c r="C67" s="30" t="s">
        <v>83</v>
      </c>
      <c r="D67" s="22">
        <f t="shared" si="3"/>
        <v>100</v>
      </c>
      <c r="E67" s="22">
        <v>50</v>
      </c>
      <c r="F67" s="22">
        <v>40</v>
      </c>
      <c r="G67" s="22">
        <v>10</v>
      </c>
      <c r="H67" s="22" t="s">
        <v>16</v>
      </c>
      <c r="FL67" s="5"/>
      <c r="FM67" s="5"/>
      <c r="FN67" s="5"/>
      <c r="FO67" s="5"/>
    </row>
    <row r="68" s="3" customFormat="1" ht="78" customHeight="1" spans="1:171">
      <c r="A68" s="20">
        <v>52</v>
      </c>
      <c r="B68" s="30" t="s">
        <v>86</v>
      </c>
      <c r="C68" s="30" t="s">
        <v>83</v>
      </c>
      <c r="D68" s="22">
        <f t="shared" si="3"/>
        <v>15.8</v>
      </c>
      <c r="E68" s="22">
        <v>0</v>
      </c>
      <c r="F68" s="22">
        <v>0</v>
      </c>
      <c r="G68" s="22">
        <v>15.8</v>
      </c>
      <c r="H68" s="22" t="s">
        <v>16</v>
      </c>
      <c r="FL68" s="5"/>
      <c r="FM68" s="5"/>
      <c r="FN68" s="5"/>
      <c r="FO68" s="5"/>
    </row>
    <row r="69" s="3" customFormat="1" ht="78" customHeight="1" spans="1:171">
      <c r="A69" s="20">
        <v>53</v>
      </c>
      <c r="B69" s="30" t="s">
        <v>87</v>
      </c>
      <c r="C69" s="30" t="s">
        <v>83</v>
      </c>
      <c r="D69" s="22">
        <f t="shared" si="3"/>
        <v>191</v>
      </c>
      <c r="E69" s="22">
        <v>0</v>
      </c>
      <c r="F69" s="22">
        <v>0</v>
      </c>
      <c r="G69" s="22">
        <v>191</v>
      </c>
      <c r="H69" s="22" t="s">
        <v>16</v>
      </c>
      <c r="FL69" s="5"/>
      <c r="FM69" s="5"/>
      <c r="FN69" s="5"/>
      <c r="FO69" s="5"/>
    </row>
    <row r="70" s="3" customFormat="1" ht="78" customHeight="1" spans="1:171">
      <c r="A70" s="24" t="s">
        <v>88</v>
      </c>
      <c r="B70" s="25"/>
      <c r="C70" s="26"/>
      <c r="D70" s="22">
        <f t="shared" si="3"/>
        <v>1556.8</v>
      </c>
      <c r="E70" s="22">
        <f>SUM(E65:E69)</f>
        <v>850</v>
      </c>
      <c r="F70" s="22">
        <f>SUM(F65:F69)</f>
        <v>340</v>
      </c>
      <c r="G70" s="22">
        <f>SUM(G65:G69)</f>
        <v>366.8</v>
      </c>
      <c r="H70" s="22"/>
      <c r="FL70" s="5"/>
      <c r="FM70" s="5"/>
      <c r="FN70" s="5"/>
      <c r="FO70" s="5"/>
    </row>
    <row r="71" s="3" customFormat="1" ht="78" customHeight="1" spans="1:171">
      <c r="A71" s="20">
        <v>54</v>
      </c>
      <c r="B71" s="20" t="s">
        <v>89</v>
      </c>
      <c r="C71" s="20" t="s">
        <v>90</v>
      </c>
      <c r="D71" s="22">
        <f t="shared" si="3"/>
        <v>546.7</v>
      </c>
      <c r="E71" s="22">
        <v>300</v>
      </c>
      <c r="F71" s="22">
        <v>196.7</v>
      </c>
      <c r="G71" s="22">
        <v>50</v>
      </c>
      <c r="H71" s="21" t="s">
        <v>23</v>
      </c>
      <c r="FL71" s="5"/>
      <c r="FM71" s="5"/>
      <c r="FN71" s="5"/>
      <c r="FO71" s="5"/>
    </row>
    <row r="72" s="3" customFormat="1" ht="78" customHeight="1" spans="1:171">
      <c r="A72" s="20">
        <v>55</v>
      </c>
      <c r="B72" s="20" t="s">
        <v>91</v>
      </c>
      <c r="C72" s="20" t="s">
        <v>90</v>
      </c>
      <c r="D72" s="22">
        <f t="shared" si="3"/>
        <v>6</v>
      </c>
      <c r="E72" s="22">
        <v>0</v>
      </c>
      <c r="F72" s="22">
        <v>0</v>
      </c>
      <c r="G72" s="22">
        <v>6</v>
      </c>
      <c r="H72" s="22" t="s">
        <v>16</v>
      </c>
      <c r="FL72" s="5"/>
      <c r="FM72" s="5"/>
      <c r="FN72" s="5"/>
      <c r="FO72" s="5"/>
    </row>
    <row r="73" s="3" customFormat="1" ht="78" customHeight="1" spans="1:171">
      <c r="A73" s="20">
        <v>56</v>
      </c>
      <c r="B73" s="20" t="s">
        <v>92</v>
      </c>
      <c r="C73" s="20" t="s">
        <v>90</v>
      </c>
      <c r="D73" s="22">
        <f t="shared" si="3"/>
        <v>59</v>
      </c>
      <c r="E73" s="22">
        <v>0</v>
      </c>
      <c r="F73" s="22">
        <v>0</v>
      </c>
      <c r="G73" s="22">
        <v>59</v>
      </c>
      <c r="H73" s="22" t="s">
        <v>16</v>
      </c>
      <c r="FL73" s="5"/>
      <c r="FM73" s="5"/>
      <c r="FN73" s="5"/>
      <c r="FO73" s="5"/>
    </row>
    <row r="74" s="3" customFormat="1" ht="78" customHeight="1" spans="1:171">
      <c r="A74" s="24" t="s">
        <v>93</v>
      </c>
      <c r="B74" s="25"/>
      <c r="C74" s="26"/>
      <c r="D74" s="22">
        <f t="shared" si="3"/>
        <v>611.7</v>
      </c>
      <c r="E74" s="22">
        <f>SUM(E71:E73)</f>
        <v>300</v>
      </c>
      <c r="F74" s="22">
        <f>SUM(F71:F73)</f>
        <v>196.7</v>
      </c>
      <c r="G74" s="22">
        <f>SUM(G71:G73)</f>
        <v>115</v>
      </c>
      <c r="H74" s="22"/>
      <c r="FL74" s="5"/>
      <c r="FM74" s="5"/>
      <c r="FN74" s="5"/>
      <c r="FO74" s="5"/>
    </row>
    <row r="75" s="3" customFormat="1" ht="78" customHeight="1" spans="1:171">
      <c r="A75" s="20">
        <v>57</v>
      </c>
      <c r="B75" s="20" t="s">
        <v>94</v>
      </c>
      <c r="C75" s="20" t="s">
        <v>95</v>
      </c>
      <c r="D75" s="22">
        <f t="shared" ref="D75:D138" si="4">SUM(E75:G75)</f>
        <v>180</v>
      </c>
      <c r="E75" s="22">
        <v>150</v>
      </c>
      <c r="F75" s="22">
        <v>30</v>
      </c>
      <c r="G75" s="22">
        <v>0</v>
      </c>
      <c r="H75" s="20" t="s">
        <v>96</v>
      </c>
      <c r="FL75" s="5"/>
      <c r="FM75" s="5"/>
      <c r="FN75" s="5"/>
      <c r="FO75" s="5"/>
    </row>
    <row r="76" s="3" customFormat="1" ht="78" customHeight="1" spans="1:171">
      <c r="A76" s="20">
        <v>58</v>
      </c>
      <c r="B76" s="20" t="s">
        <v>97</v>
      </c>
      <c r="C76" s="20" t="s">
        <v>95</v>
      </c>
      <c r="D76" s="22">
        <f t="shared" si="4"/>
        <v>180</v>
      </c>
      <c r="E76" s="22">
        <v>130</v>
      </c>
      <c r="F76" s="22">
        <v>50</v>
      </c>
      <c r="G76" s="22">
        <v>0</v>
      </c>
      <c r="H76" s="20" t="s">
        <v>96</v>
      </c>
      <c r="FL76" s="5"/>
      <c r="FM76" s="5"/>
      <c r="FN76" s="5"/>
      <c r="FO76" s="5"/>
    </row>
    <row r="77" s="3" customFormat="1" ht="78" customHeight="1" spans="1:171">
      <c r="A77" s="20">
        <v>59</v>
      </c>
      <c r="B77" s="20" t="s">
        <v>98</v>
      </c>
      <c r="C77" s="20" t="s">
        <v>95</v>
      </c>
      <c r="D77" s="22">
        <f t="shared" si="4"/>
        <v>150</v>
      </c>
      <c r="E77" s="22">
        <v>0</v>
      </c>
      <c r="F77" s="22">
        <v>150</v>
      </c>
      <c r="G77" s="22">
        <v>0</v>
      </c>
      <c r="H77" s="20" t="s">
        <v>96</v>
      </c>
      <c r="FL77" s="5"/>
      <c r="FM77" s="5"/>
      <c r="FN77" s="5"/>
      <c r="FO77" s="5"/>
    </row>
    <row r="78" s="3" customFormat="1" ht="78" customHeight="1" spans="1:171">
      <c r="A78" s="20">
        <v>60</v>
      </c>
      <c r="B78" s="20" t="s">
        <v>99</v>
      </c>
      <c r="C78" s="20" t="s">
        <v>95</v>
      </c>
      <c r="D78" s="22">
        <f t="shared" si="4"/>
        <v>20</v>
      </c>
      <c r="E78" s="22">
        <v>20</v>
      </c>
      <c r="F78" s="22">
        <v>0</v>
      </c>
      <c r="G78" s="22">
        <v>0</v>
      </c>
      <c r="H78" s="20" t="s">
        <v>96</v>
      </c>
      <c r="FL78" s="5"/>
      <c r="FM78" s="5"/>
      <c r="FN78" s="5"/>
      <c r="FO78" s="5"/>
    </row>
    <row r="79" s="3" customFormat="1" ht="78" customHeight="1" spans="1:171">
      <c r="A79" s="24" t="s">
        <v>100</v>
      </c>
      <c r="B79" s="25"/>
      <c r="C79" s="26"/>
      <c r="D79" s="22">
        <f t="shared" si="4"/>
        <v>530</v>
      </c>
      <c r="E79" s="22">
        <f t="shared" ref="D79:G79" si="5">SUM(E75:E78)</f>
        <v>300</v>
      </c>
      <c r="F79" s="22">
        <f t="shared" si="5"/>
        <v>230</v>
      </c>
      <c r="G79" s="22">
        <f t="shared" si="5"/>
        <v>0</v>
      </c>
      <c r="H79" s="22"/>
      <c r="FL79" s="5"/>
      <c r="FM79" s="5"/>
      <c r="FN79" s="5"/>
      <c r="FO79" s="5"/>
    </row>
    <row r="80" s="4" customFormat="1" ht="63" customHeight="1" spans="1:171">
      <c r="A80" s="35" t="s">
        <v>101</v>
      </c>
      <c r="B80" s="36" t="s">
        <v>102</v>
      </c>
      <c r="C80" s="15"/>
      <c r="D80" s="17">
        <f t="shared" si="4"/>
        <v>7411.44</v>
      </c>
      <c r="E80" s="17">
        <f>SUM(E90,E93,E97,E99,E103,E109,E111,E113,E116,E129,E131,E133)</f>
        <v>2413</v>
      </c>
      <c r="F80" s="17">
        <f t="shared" ref="E80:G80" si="6">SUM(F90,F93,F97,F99,F103,F109,F111,F113,F116,F129,F131,F133)</f>
        <v>2263</v>
      </c>
      <c r="G80" s="17">
        <f t="shared" si="6"/>
        <v>2735.44</v>
      </c>
      <c r="H80" s="17"/>
      <c r="FL80" s="34"/>
      <c r="FM80" s="34"/>
      <c r="FN80" s="34"/>
      <c r="FO80" s="34"/>
    </row>
    <row r="81" s="3" customFormat="1" ht="78" customHeight="1" spans="1:171">
      <c r="A81" s="20">
        <v>61</v>
      </c>
      <c r="B81" s="20" t="s">
        <v>103</v>
      </c>
      <c r="C81" s="20" t="s">
        <v>104</v>
      </c>
      <c r="D81" s="22">
        <f t="shared" si="4"/>
        <v>170</v>
      </c>
      <c r="E81" s="22">
        <v>170</v>
      </c>
      <c r="F81" s="22">
        <v>0</v>
      </c>
      <c r="G81" s="22">
        <v>0</v>
      </c>
      <c r="H81" s="22" t="s">
        <v>23</v>
      </c>
      <c r="FL81" s="5"/>
      <c r="FM81" s="5"/>
      <c r="FN81" s="5"/>
      <c r="FO81" s="5"/>
    </row>
    <row r="82" s="3" customFormat="1" ht="99" customHeight="1" spans="1:171">
      <c r="A82" s="20">
        <v>62</v>
      </c>
      <c r="B82" s="20" t="s">
        <v>105</v>
      </c>
      <c r="C82" s="20" t="s">
        <v>104</v>
      </c>
      <c r="D82" s="22">
        <f t="shared" si="4"/>
        <v>195</v>
      </c>
      <c r="E82" s="22">
        <v>195</v>
      </c>
      <c r="F82" s="22">
        <v>0</v>
      </c>
      <c r="G82" s="22">
        <v>0</v>
      </c>
      <c r="H82" s="22" t="s">
        <v>23</v>
      </c>
      <c r="FL82" s="5"/>
      <c r="FM82" s="5"/>
      <c r="FN82" s="5"/>
      <c r="FO82" s="5"/>
    </row>
    <row r="83" s="3" customFormat="1" ht="99" customHeight="1" spans="1:171">
      <c r="A83" s="20">
        <v>63</v>
      </c>
      <c r="B83" s="37" t="s">
        <v>106</v>
      </c>
      <c r="C83" s="20" t="s">
        <v>104</v>
      </c>
      <c r="D83" s="22">
        <f t="shared" si="4"/>
        <v>959.143372</v>
      </c>
      <c r="E83" s="38">
        <v>281</v>
      </c>
      <c r="F83" s="38">
        <v>278.23</v>
      </c>
      <c r="G83" s="38">
        <v>399.913372</v>
      </c>
      <c r="H83" s="39" t="s">
        <v>23</v>
      </c>
      <c r="FL83" s="5"/>
      <c r="FM83" s="5"/>
      <c r="FN83" s="5"/>
      <c r="FO83" s="5"/>
    </row>
    <row r="84" s="3" customFormat="1" ht="99" customHeight="1" spans="1:171">
      <c r="A84" s="20">
        <v>64</v>
      </c>
      <c r="B84" s="20" t="s">
        <v>107</v>
      </c>
      <c r="C84" s="20" t="s">
        <v>104</v>
      </c>
      <c r="D84" s="22">
        <f t="shared" si="4"/>
        <v>470</v>
      </c>
      <c r="E84" s="22">
        <v>150</v>
      </c>
      <c r="F84" s="22">
        <v>100</v>
      </c>
      <c r="G84" s="22">
        <v>220</v>
      </c>
      <c r="H84" s="22" t="s">
        <v>23</v>
      </c>
      <c r="FL84" s="5"/>
      <c r="FM84" s="5"/>
      <c r="FN84" s="5"/>
      <c r="FO84" s="5"/>
    </row>
    <row r="85" s="3" customFormat="1" ht="99" customHeight="1" spans="1:171">
      <c r="A85" s="20">
        <v>65</v>
      </c>
      <c r="B85" s="20" t="s">
        <v>108</v>
      </c>
      <c r="C85" s="20" t="s">
        <v>109</v>
      </c>
      <c r="D85" s="22">
        <f t="shared" si="4"/>
        <v>884.264</v>
      </c>
      <c r="E85" s="22">
        <v>380</v>
      </c>
      <c r="F85" s="22">
        <v>100</v>
      </c>
      <c r="G85" s="22">
        <v>404.264</v>
      </c>
      <c r="H85" s="22" t="s">
        <v>23</v>
      </c>
      <c r="FL85" s="5"/>
      <c r="FM85" s="5"/>
      <c r="FN85" s="5"/>
      <c r="FO85" s="5"/>
    </row>
    <row r="86" s="3" customFormat="1" ht="99" customHeight="1" spans="1:171">
      <c r="A86" s="20">
        <v>66</v>
      </c>
      <c r="B86" s="20" t="s">
        <v>110</v>
      </c>
      <c r="C86" s="20" t="s">
        <v>104</v>
      </c>
      <c r="D86" s="22">
        <f t="shared" si="4"/>
        <v>100</v>
      </c>
      <c r="E86" s="22">
        <v>100</v>
      </c>
      <c r="F86" s="22">
        <v>0</v>
      </c>
      <c r="G86" s="22">
        <v>0</v>
      </c>
      <c r="H86" s="22" t="s">
        <v>23</v>
      </c>
      <c r="FL86" s="5"/>
      <c r="FM86" s="5"/>
      <c r="FN86" s="5"/>
      <c r="FO86" s="5"/>
    </row>
    <row r="87" s="3" customFormat="1" ht="78" customHeight="1" spans="1:171">
      <c r="A87" s="20">
        <v>67</v>
      </c>
      <c r="B87" s="20" t="s">
        <v>111</v>
      </c>
      <c r="C87" s="20" t="s">
        <v>104</v>
      </c>
      <c r="D87" s="22">
        <f t="shared" si="4"/>
        <v>41</v>
      </c>
      <c r="E87" s="22">
        <v>41</v>
      </c>
      <c r="F87" s="22">
        <v>0</v>
      </c>
      <c r="G87" s="22">
        <v>0</v>
      </c>
      <c r="H87" s="22" t="s">
        <v>23</v>
      </c>
      <c r="FL87" s="5"/>
      <c r="FM87" s="5"/>
      <c r="FN87" s="5"/>
      <c r="FO87" s="5"/>
    </row>
    <row r="88" s="3" customFormat="1" ht="78" customHeight="1" spans="1:171">
      <c r="A88" s="20">
        <v>68</v>
      </c>
      <c r="B88" s="20" t="s">
        <v>112</v>
      </c>
      <c r="C88" s="20" t="s">
        <v>104</v>
      </c>
      <c r="D88" s="22">
        <f t="shared" si="4"/>
        <v>1111.7</v>
      </c>
      <c r="E88" s="22">
        <v>300</v>
      </c>
      <c r="F88" s="22">
        <v>200</v>
      </c>
      <c r="G88" s="22">
        <v>611.7</v>
      </c>
      <c r="H88" s="22" t="s">
        <v>23</v>
      </c>
      <c r="FL88" s="5"/>
      <c r="FM88" s="5"/>
      <c r="FN88" s="5"/>
      <c r="FO88" s="5"/>
    </row>
    <row r="89" s="3" customFormat="1" ht="78" customHeight="1" spans="1:171">
      <c r="A89" s="20">
        <v>69</v>
      </c>
      <c r="B89" s="20" t="s">
        <v>113</v>
      </c>
      <c r="C89" s="20" t="s">
        <v>104</v>
      </c>
      <c r="D89" s="22">
        <f t="shared" si="4"/>
        <v>358</v>
      </c>
      <c r="E89" s="22">
        <v>50</v>
      </c>
      <c r="F89" s="22">
        <v>248</v>
      </c>
      <c r="G89" s="22">
        <v>60</v>
      </c>
      <c r="H89" s="22" t="s">
        <v>23</v>
      </c>
      <c r="FL89" s="5"/>
      <c r="FM89" s="5"/>
      <c r="FN89" s="5"/>
      <c r="FO89" s="5"/>
    </row>
    <row r="90" s="3" customFormat="1" ht="78" customHeight="1" spans="1:171">
      <c r="A90" s="24" t="s">
        <v>114</v>
      </c>
      <c r="B90" s="25"/>
      <c r="C90" s="26"/>
      <c r="D90" s="22">
        <f t="shared" si="4"/>
        <v>4289.107372</v>
      </c>
      <c r="E90" s="22">
        <f>SUM(E81:E89)</f>
        <v>1667</v>
      </c>
      <c r="F90" s="22">
        <f>SUM(F81:F89)</f>
        <v>926.23</v>
      </c>
      <c r="G90" s="22">
        <f>SUM(G81:G89)</f>
        <v>1695.877372</v>
      </c>
      <c r="H90" s="22"/>
      <c r="FL90" s="5"/>
      <c r="FM90" s="5"/>
      <c r="FN90" s="5"/>
      <c r="FO90" s="5"/>
    </row>
    <row r="91" s="3" customFormat="1" ht="78" customHeight="1" spans="1:171">
      <c r="A91" s="20">
        <v>70</v>
      </c>
      <c r="B91" s="20" t="s">
        <v>115</v>
      </c>
      <c r="C91" s="20" t="s">
        <v>31</v>
      </c>
      <c r="D91" s="22">
        <f t="shared" si="4"/>
        <v>120</v>
      </c>
      <c r="E91" s="22">
        <v>50</v>
      </c>
      <c r="F91" s="22">
        <v>50</v>
      </c>
      <c r="G91" s="22">
        <v>20</v>
      </c>
      <c r="H91" s="21" t="s">
        <v>23</v>
      </c>
      <c r="FL91" s="5"/>
      <c r="FM91" s="5"/>
      <c r="FN91" s="5"/>
      <c r="FO91" s="5"/>
    </row>
    <row r="92" s="3" customFormat="1" ht="78" customHeight="1" spans="1:171">
      <c r="A92" s="20">
        <v>71</v>
      </c>
      <c r="B92" s="20" t="s">
        <v>116</v>
      </c>
      <c r="C92" s="20" t="s">
        <v>31</v>
      </c>
      <c r="D92" s="22">
        <f t="shared" si="4"/>
        <v>317.254066</v>
      </c>
      <c r="E92" s="22">
        <v>0</v>
      </c>
      <c r="F92" s="22">
        <v>289.835</v>
      </c>
      <c r="G92" s="22">
        <v>27.419066</v>
      </c>
      <c r="H92" s="21" t="s">
        <v>23</v>
      </c>
      <c r="FL92" s="5"/>
      <c r="FM92" s="5"/>
      <c r="FN92" s="5"/>
      <c r="FO92" s="5"/>
    </row>
    <row r="93" s="3" customFormat="1" ht="78" customHeight="1" spans="1:171">
      <c r="A93" s="24" t="s">
        <v>117</v>
      </c>
      <c r="B93" s="25"/>
      <c r="C93" s="26"/>
      <c r="D93" s="22">
        <f t="shared" si="4"/>
        <v>437.254066</v>
      </c>
      <c r="E93" s="22">
        <f>SUM(E91:E92)</f>
        <v>50</v>
      </c>
      <c r="F93" s="22">
        <f>SUM(F91:F92)</f>
        <v>339.835</v>
      </c>
      <c r="G93" s="22">
        <f>SUM(G91:G92)</f>
        <v>47.419066</v>
      </c>
      <c r="H93" s="22"/>
      <c r="FL93" s="5"/>
      <c r="FM93" s="5"/>
      <c r="FN93" s="5"/>
      <c r="FO93" s="5"/>
    </row>
    <row r="94" s="3" customFormat="1" ht="78" customHeight="1" spans="1:171">
      <c r="A94" s="20">
        <v>72</v>
      </c>
      <c r="B94" s="21" t="s">
        <v>118</v>
      </c>
      <c r="C94" s="20" t="s">
        <v>45</v>
      </c>
      <c r="D94" s="22">
        <f t="shared" si="4"/>
        <v>288</v>
      </c>
      <c r="E94" s="40">
        <v>50</v>
      </c>
      <c r="F94" s="40">
        <v>128</v>
      </c>
      <c r="G94" s="22">
        <v>110</v>
      </c>
      <c r="H94" s="22" t="s">
        <v>23</v>
      </c>
      <c r="FL94" s="5"/>
      <c r="FM94" s="5"/>
      <c r="FN94" s="5"/>
      <c r="FO94" s="5"/>
    </row>
    <row r="95" s="3" customFormat="1" ht="78" customHeight="1" spans="1:171">
      <c r="A95" s="20">
        <v>73</v>
      </c>
      <c r="B95" s="21" t="s">
        <v>119</v>
      </c>
      <c r="C95" s="21" t="s">
        <v>45</v>
      </c>
      <c r="D95" s="22">
        <f t="shared" si="4"/>
        <v>10</v>
      </c>
      <c r="E95" s="22">
        <v>10</v>
      </c>
      <c r="F95" s="22">
        <v>0</v>
      </c>
      <c r="G95" s="22">
        <v>0</v>
      </c>
      <c r="H95" s="22" t="s">
        <v>23</v>
      </c>
      <c r="FL95" s="5"/>
      <c r="FM95" s="5"/>
      <c r="FN95" s="5"/>
      <c r="FO95" s="5"/>
    </row>
    <row r="96" s="3" customFormat="1" ht="78" customHeight="1" spans="1:171">
      <c r="A96" s="20">
        <v>74</v>
      </c>
      <c r="B96" s="21" t="s">
        <v>120</v>
      </c>
      <c r="C96" s="21" t="s">
        <v>45</v>
      </c>
      <c r="D96" s="22">
        <f t="shared" si="4"/>
        <v>11.7</v>
      </c>
      <c r="E96" s="22">
        <v>0</v>
      </c>
      <c r="F96" s="22">
        <v>5</v>
      </c>
      <c r="G96" s="22">
        <v>6.7</v>
      </c>
      <c r="H96" s="22" t="s">
        <v>23</v>
      </c>
      <c r="FL96" s="5"/>
      <c r="FM96" s="5"/>
      <c r="FN96" s="5"/>
      <c r="FO96" s="5"/>
    </row>
    <row r="97" s="3" customFormat="1" ht="78" customHeight="1" spans="1:171">
      <c r="A97" s="24" t="s">
        <v>121</v>
      </c>
      <c r="B97" s="25"/>
      <c r="C97" s="26"/>
      <c r="D97" s="22">
        <f t="shared" si="4"/>
        <v>309.7</v>
      </c>
      <c r="E97" s="22">
        <f>SUM(E94:E96)</f>
        <v>60</v>
      </c>
      <c r="F97" s="22">
        <f>SUM(F94:F96)</f>
        <v>133</v>
      </c>
      <c r="G97" s="22">
        <f>SUM(G94:G96)</f>
        <v>116.7</v>
      </c>
      <c r="H97" s="22"/>
      <c r="FL97" s="5"/>
      <c r="FM97" s="5"/>
      <c r="FN97" s="5"/>
      <c r="FO97" s="5"/>
    </row>
    <row r="98" s="3" customFormat="1" ht="78" customHeight="1" spans="1:171">
      <c r="A98" s="20">
        <v>75</v>
      </c>
      <c r="B98" s="20" t="s">
        <v>122</v>
      </c>
      <c r="C98" s="21" t="s">
        <v>78</v>
      </c>
      <c r="D98" s="22">
        <f t="shared" si="4"/>
        <v>190</v>
      </c>
      <c r="E98" s="31">
        <v>0</v>
      </c>
      <c r="F98" s="31">
        <v>114</v>
      </c>
      <c r="G98" s="31">
        <v>76</v>
      </c>
      <c r="H98" s="31" t="s">
        <v>23</v>
      </c>
      <c r="FL98" s="5"/>
      <c r="FM98" s="5"/>
      <c r="FN98" s="5"/>
      <c r="FO98" s="5"/>
    </row>
    <row r="99" s="3" customFormat="1" ht="78" customHeight="1" spans="1:171">
      <c r="A99" s="24" t="s">
        <v>123</v>
      </c>
      <c r="B99" s="25"/>
      <c r="C99" s="26"/>
      <c r="D99" s="22">
        <f t="shared" si="4"/>
        <v>190</v>
      </c>
      <c r="E99" s="31">
        <f>SUM(E98)</f>
        <v>0</v>
      </c>
      <c r="F99" s="31">
        <f>SUM(F98)</f>
        <v>114</v>
      </c>
      <c r="G99" s="31">
        <f>SUM(G98)</f>
        <v>76</v>
      </c>
      <c r="H99" s="31"/>
      <c r="FL99" s="5"/>
      <c r="FM99" s="5"/>
      <c r="FN99" s="5"/>
      <c r="FO99" s="5"/>
    </row>
    <row r="100" s="3" customFormat="1" ht="78" customHeight="1" spans="1:171">
      <c r="A100" s="20">
        <v>76</v>
      </c>
      <c r="B100" s="20" t="s">
        <v>124</v>
      </c>
      <c r="C100" s="20" t="s">
        <v>66</v>
      </c>
      <c r="D100" s="22">
        <f t="shared" si="4"/>
        <v>231</v>
      </c>
      <c r="E100" s="22">
        <v>0</v>
      </c>
      <c r="F100" s="22">
        <v>161</v>
      </c>
      <c r="G100" s="22">
        <v>70</v>
      </c>
      <c r="H100" s="21" t="s">
        <v>23</v>
      </c>
      <c r="FL100" s="5"/>
      <c r="FM100" s="5"/>
      <c r="FN100" s="5"/>
      <c r="FO100" s="5"/>
    </row>
    <row r="101" s="3" customFormat="1" ht="78" customHeight="1" spans="1:171">
      <c r="A101" s="20">
        <v>77</v>
      </c>
      <c r="B101" s="20" t="s">
        <v>125</v>
      </c>
      <c r="C101" s="20" t="s">
        <v>66</v>
      </c>
      <c r="D101" s="22">
        <f t="shared" si="4"/>
        <v>190</v>
      </c>
      <c r="E101" s="22">
        <v>143</v>
      </c>
      <c r="F101" s="22">
        <v>30</v>
      </c>
      <c r="G101" s="22">
        <v>17</v>
      </c>
      <c r="H101" s="21" t="s">
        <v>23</v>
      </c>
      <c r="FL101" s="5"/>
      <c r="FM101" s="5"/>
      <c r="FN101" s="5"/>
      <c r="FO101" s="5"/>
    </row>
    <row r="102" s="3" customFormat="1" ht="78" customHeight="1" spans="1:171">
      <c r="A102" s="20">
        <v>78</v>
      </c>
      <c r="B102" s="21" t="s">
        <v>126</v>
      </c>
      <c r="C102" s="20" t="s">
        <v>66</v>
      </c>
      <c r="D102" s="22">
        <f t="shared" si="4"/>
        <v>120</v>
      </c>
      <c r="E102" s="22">
        <v>52</v>
      </c>
      <c r="F102" s="22">
        <v>38</v>
      </c>
      <c r="G102" s="22">
        <v>30</v>
      </c>
      <c r="H102" s="21" t="s">
        <v>23</v>
      </c>
      <c r="FL102" s="5"/>
      <c r="FM102" s="5"/>
      <c r="FN102" s="5"/>
      <c r="FO102" s="5"/>
    </row>
    <row r="103" s="3" customFormat="1" ht="78" customHeight="1" spans="1:171">
      <c r="A103" s="24" t="s">
        <v>127</v>
      </c>
      <c r="B103" s="25"/>
      <c r="C103" s="26"/>
      <c r="D103" s="22">
        <f t="shared" si="4"/>
        <v>541</v>
      </c>
      <c r="E103" s="22">
        <f>SUM(E100:E102)</f>
        <v>195</v>
      </c>
      <c r="F103" s="22">
        <f>SUM(F100:F102)</f>
        <v>229</v>
      </c>
      <c r="G103" s="22">
        <f>SUM(G100:G102)</f>
        <v>117</v>
      </c>
      <c r="H103" s="22"/>
      <c r="FL103" s="5"/>
      <c r="FM103" s="5"/>
      <c r="FN103" s="5"/>
      <c r="FO103" s="5"/>
    </row>
    <row r="104" s="3" customFormat="1" ht="78" customHeight="1" spans="1:171">
      <c r="A104" s="20">
        <v>79</v>
      </c>
      <c r="B104" s="20" t="s">
        <v>128</v>
      </c>
      <c r="C104" s="20" t="s">
        <v>40</v>
      </c>
      <c r="D104" s="22">
        <f t="shared" si="4"/>
        <v>195</v>
      </c>
      <c r="E104" s="22">
        <v>45</v>
      </c>
      <c r="F104" s="22">
        <v>40</v>
      </c>
      <c r="G104" s="22">
        <v>110</v>
      </c>
      <c r="H104" s="22" t="s">
        <v>23</v>
      </c>
      <c r="FL104" s="5"/>
      <c r="FM104" s="5"/>
      <c r="FN104" s="5"/>
      <c r="FO104" s="5"/>
    </row>
    <row r="105" s="3" customFormat="1" ht="78" customHeight="1" spans="1:171">
      <c r="A105" s="20">
        <v>80</v>
      </c>
      <c r="B105" s="20" t="s">
        <v>129</v>
      </c>
      <c r="C105" s="20" t="s">
        <v>40</v>
      </c>
      <c r="D105" s="22">
        <f t="shared" si="4"/>
        <v>290.567562</v>
      </c>
      <c r="E105" s="22">
        <v>20</v>
      </c>
      <c r="F105" s="22">
        <v>137</v>
      </c>
      <c r="G105" s="22">
        <v>133.567562</v>
      </c>
      <c r="H105" s="22" t="s">
        <v>23</v>
      </c>
      <c r="FL105" s="5"/>
      <c r="FM105" s="5"/>
      <c r="FN105" s="5"/>
      <c r="FO105" s="5"/>
    </row>
    <row r="106" s="3" customFormat="1" ht="78" customHeight="1" spans="1:171">
      <c r="A106" s="20">
        <v>81</v>
      </c>
      <c r="B106" s="20" t="s">
        <v>130</v>
      </c>
      <c r="C106" s="20" t="s">
        <v>40</v>
      </c>
      <c r="D106" s="22">
        <f t="shared" si="4"/>
        <v>90</v>
      </c>
      <c r="E106" s="22">
        <v>0</v>
      </c>
      <c r="F106" s="22">
        <v>45</v>
      </c>
      <c r="G106" s="22">
        <v>45</v>
      </c>
      <c r="H106" s="22" t="s">
        <v>23</v>
      </c>
      <c r="FL106" s="5"/>
      <c r="FM106" s="5"/>
      <c r="FN106" s="5"/>
      <c r="FO106" s="5"/>
    </row>
    <row r="107" s="3" customFormat="1" ht="78" customHeight="1" spans="1:171">
      <c r="A107" s="20">
        <v>82</v>
      </c>
      <c r="B107" s="20" t="s">
        <v>131</v>
      </c>
      <c r="C107" s="20" t="s">
        <v>40</v>
      </c>
      <c r="D107" s="22">
        <f t="shared" si="4"/>
        <v>6</v>
      </c>
      <c r="E107" s="22">
        <v>6</v>
      </c>
      <c r="F107" s="22">
        <v>0</v>
      </c>
      <c r="G107" s="22">
        <v>0</v>
      </c>
      <c r="H107" s="22" t="s">
        <v>16</v>
      </c>
      <c r="FL107" s="5"/>
      <c r="FM107" s="5"/>
      <c r="FN107" s="5"/>
      <c r="FO107" s="5"/>
    </row>
    <row r="108" s="3" customFormat="1" ht="78" customHeight="1" spans="1:171">
      <c r="A108" s="20">
        <v>83</v>
      </c>
      <c r="B108" s="20" t="s">
        <v>132</v>
      </c>
      <c r="C108" s="20" t="s">
        <v>40</v>
      </c>
      <c r="D108" s="22">
        <f t="shared" si="4"/>
        <v>3.7</v>
      </c>
      <c r="E108" s="22">
        <v>3.7</v>
      </c>
      <c r="F108" s="22">
        <v>0</v>
      </c>
      <c r="G108" s="22">
        <v>0</v>
      </c>
      <c r="H108" s="22" t="s">
        <v>16</v>
      </c>
      <c r="FL108" s="5"/>
      <c r="FM108" s="5"/>
      <c r="FN108" s="5"/>
      <c r="FO108" s="5"/>
    </row>
    <row r="109" s="3" customFormat="1" ht="78" customHeight="1" spans="1:171">
      <c r="A109" s="24" t="s">
        <v>133</v>
      </c>
      <c r="B109" s="25"/>
      <c r="C109" s="26"/>
      <c r="D109" s="22">
        <f t="shared" si="4"/>
        <v>585.267562</v>
      </c>
      <c r="E109" s="22">
        <f>SUM(E104:E108)</f>
        <v>74.7</v>
      </c>
      <c r="F109" s="22">
        <f>SUM(F104:F108)</f>
        <v>222</v>
      </c>
      <c r="G109" s="22">
        <f>SUM(G104:G108)</f>
        <v>288.567562</v>
      </c>
      <c r="H109" s="22"/>
      <c r="FL109" s="5"/>
      <c r="FM109" s="5"/>
      <c r="FN109" s="5"/>
      <c r="FO109" s="5"/>
    </row>
    <row r="110" s="3" customFormat="1" ht="78" customHeight="1" spans="1:171">
      <c r="A110" s="20">
        <v>84</v>
      </c>
      <c r="B110" s="20" t="s">
        <v>134</v>
      </c>
      <c r="C110" s="30" t="s">
        <v>15</v>
      </c>
      <c r="D110" s="22">
        <f t="shared" si="4"/>
        <v>196.765</v>
      </c>
      <c r="E110" s="22">
        <v>54.63</v>
      </c>
      <c r="F110" s="22">
        <v>62.135</v>
      </c>
      <c r="G110" s="22">
        <v>80</v>
      </c>
      <c r="H110" s="22" t="s">
        <v>23</v>
      </c>
      <c r="FL110" s="5"/>
      <c r="FM110" s="5"/>
      <c r="FN110" s="5"/>
      <c r="FO110" s="5"/>
    </row>
    <row r="111" s="3" customFormat="1" ht="78" customHeight="1" spans="1:171">
      <c r="A111" s="24" t="s">
        <v>135</v>
      </c>
      <c r="B111" s="25"/>
      <c r="C111" s="26"/>
      <c r="D111" s="22">
        <f t="shared" si="4"/>
        <v>196.765</v>
      </c>
      <c r="E111" s="22">
        <f>SUM(E110)</f>
        <v>54.63</v>
      </c>
      <c r="F111" s="22">
        <f>SUM(F110)</f>
        <v>62.135</v>
      </c>
      <c r="G111" s="22">
        <f>SUM(G110)</f>
        <v>80</v>
      </c>
      <c r="H111" s="22"/>
      <c r="FL111" s="5"/>
      <c r="FM111" s="5"/>
      <c r="FN111" s="5"/>
      <c r="FO111" s="5"/>
    </row>
    <row r="112" s="3" customFormat="1" ht="78" customHeight="1" spans="1:171">
      <c r="A112" s="20">
        <v>85</v>
      </c>
      <c r="B112" s="20" t="s">
        <v>136</v>
      </c>
      <c r="C112" s="20" t="s">
        <v>22</v>
      </c>
      <c r="D112" s="22">
        <f t="shared" si="4"/>
        <v>39</v>
      </c>
      <c r="E112" s="22">
        <v>30</v>
      </c>
      <c r="F112" s="22">
        <v>0</v>
      </c>
      <c r="G112" s="22">
        <v>9</v>
      </c>
      <c r="H112" s="22" t="s">
        <v>23</v>
      </c>
      <c r="FL112" s="5"/>
      <c r="FM112" s="5"/>
      <c r="FN112" s="5"/>
      <c r="FO112" s="5"/>
    </row>
    <row r="113" s="3" customFormat="1" ht="78" customHeight="1" spans="1:171">
      <c r="A113" s="24" t="s">
        <v>137</v>
      </c>
      <c r="B113" s="25"/>
      <c r="C113" s="26"/>
      <c r="D113" s="22">
        <f t="shared" si="4"/>
        <v>39</v>
      </c>
      <c r="E113" s="22">
        <f>SUM(E112)</f>
        <v>30</v>
      </c>
      <c r="F113" s="22">
        <f>SUM(F112)</f>
        <v>0</v>
      </c>
      <c r="G113" s="22">
        <f>SUM(G112)</f>
        <v>9</v>
      </c>
      <c r="H113" s="22"/>
      <c r="FL113" s="5"/>
      <c r="FM113" s="5"/>
      <c r="FN113" s="5"/>
      <c r="FO113" s="5"/>
    </row>
    <row r="114" s="3" customFormat="1" ht="78" customHeight="1" spans="1:171">
      <c r="A114" s="20">
        <v>86</v>
      </c>
      <c r="B114" s="30" t="s">
        <v>138</v>
      </c>
      <c r="C114" s="20" t="s">
        <v>57</v>
      </c>
      <c r="D114" s="22">
        <f t="shared" si="4"/>
        <v>14.58</v>
      </c>
      <c r="E114" s="31">
        <v>14.58</v>
      </c>
      <c r="F114" s="31">
        <v>0</v>
      </c>
      <c r="G114" s="31">
        <v>0</v>
      </c>
      <c r="H114" s="32" t="s">
        <v>23</v>
      </c>
      <c r="FL114" s="5"/>
      <c r="FM114" s="5"/>
      <c r="FN114" s="5"/>
      <c r="FO114" s="5"/>
    </row>
    <row r="115" s="3" customFormat="1" ht="78" customHeight="1" spans="1:171">
      <c r="A115" s="20">
        <v>87</v>
      </c>
      <c r="B115" s="30" t="s">
        <v>139</v>
      </c>
      <c r="C115" s="20" t="s">
        <v>57</v>
      </c>
      <c r="D115" s="22">
        <f t="shared" si="4"/>
        <v>53.5</v>
      </c>
      <c r="E115" s="31">
        <v>30</v>
      </c>
      <c r="F115" s="31">
        <v>8.5</v>
      </c>
      <c r="G115" s="31">
        <v>15</v>
      </c>
      <c r="H115" s="32" t="s">
        <v>23</v>
      </c>
      <c r="FL115" s="5"/>
      <c r="FM115" s="5"/>
      <c r="FN115" s="5"/>
      <c r="FO115" s="5"/>
    </row>
    <row r="116" s="3" customFormat="1" ht="78" customHeight="1" spans="1:171">
      <c r="A116" s="24" t="s">
        <v>64</v>
      </c>
      <c r="B116" s="25"/>
      <c r="C116" s="26"/>
      <c r="D116" s="22">
        <f t="shared" si="4"/>
        <v>68.08</v>
      </c>
      <c r="E116" s="31">
        <f>SUM(E114:E115)</f>
        <v>44.58</v>
      </c>
      <c r="F116" s="31">
        <f>SUM(F114:F115)</f>
        <v>8.5</v>
      </c>
      <c r="G116" s="31">
        <f>SUM(G114:G115)</f>
        <v>15</v>
      </c>
      <c r="H116" s="31"/>
      <c r="FL116" s="5"/>
      <c r="FM116" s="5"/>
      <c r="FN116" s="5"/>
      <c r="FO116" s="5"/>
    </row>
    <row r="117" s="3" customFormat="1" ht="78" customHeight="1" spans="1:171">
      <c r="A117" s="20">
        <v>88</v>
      </c>
      <c r="B117" s="20" t="s">
        <v>140</v>
      </c>
      <c r="C117" s="20" t="s">
        <v>73</v>
      </c>
      <c r="D117" s="22">
        <f t="shared" si="4"/>
        <v>75.6</v>
      </c>
      <c r="E117" s="22">
        <v>20</v>
      </c>
      <c r="F117" s="22">
        <v>20.6</v>
      </c>
      <c r="G117" s="22">
        <v>35</v>
      </c>
      <c r="H117" s="22" t="s">
        <v>23</v>
      </c>
      <c r="FL117" s="5"/>
      <c r="FM117" s="5"/>
      <c r="FN117" s="5"/>
      <c r="FO117" s="5"/>
    </row>
    <row r="118" s="3" customFormat="1" ht="78" customHeight="1" spans="1:171">
      <c r="A118" s="20">
        <v>89</v>
      </c>
      <c r="B118" s="41" t="s">
        <v>141</v>
      </c>
      <c r="C118" s="20" t="s">
        <v>73</v>
      </c>
      <c r="D118" s="22">
        <f t="shared" si="4"/>
        <v>36</v>
      </c>
      <c r="E118" s="22">
        <v>36</v>
      </c>
      <c r="F118" s="22">
        <v>0</v>
      </c>
      <c r="G118" s="22">
        <v>0</v>
      </c>
      <c r="H118" s="22" t="s">
        <v>23</v>
      </c>
      <c r="FL118" s="5"/>
      <c r="FM118" s="5"/>
      <c r="FN118" s="5"/>
      <c r="FO118" s="5"/>
    </row>
    <row r="119" s="3" customFormat="1" ht="78" customHeight="1" spans="1:171">
      <c r="A119" s="20">
        <v>90</v>
      </c>
      <c r="B119" s="20" t="s">
        <v>142</v>
      </c>
      <c r="C119" s="20" t="s">
        <v>73</v>
      </c>
      <c r="D119" s="22">
        <f t="shared" si="4"/>
        <v>11.7</v>
      </c>
      <c r="E119" s="22">
        <v>11.7</v>
      </c>
      <c r="F119" s="22">
        <v>0</v>
      </c>
      <c r="G119" s="22">
        <v>0</v>
      </c>
      <c r="H119" s="22" t="s">
        <v>23</v>
      </c>
      <c r="FL119" s="5"/>
      <c r="FM119" s="5"/>
      <c r="FN119" s="5"/>
      <c r="FO119" s="5"/>
    </row>
    <row r="120" s="3" customFormat="1" ht="78" customHeight="1" spans="1:171">
      <c r="A120" s="20">
        <v>91</v>
      </c>
      <c r="B120" s="20" t="s">
        <v>143</v>
      </c>
      <c r="C120" s="20" t="s">
        <v>73</v>
      </c>
      <c r="D120" s="22">
        <f t="shared" si="4"/>
        <v>224.676</v>
      </c>
      <c r="E120" s="22">
        <v>0</v>
      </c>
      <c r="F120" s="22">
        <v>100</v>
      </c>
      <c r="G120" s="22">
        <v>124.676</v>
      </c>
      <c r="H120" s="22" t="s">
        <v>23</v>
      </c>
      <c r="FL120" s="5"/>
      <c r="FM120" s="5"/>
      <c r="FN120" s="5"/>
      <c r="FO120" s="5"/>
    </row>
    <row r="121" s="3" customFormat="1" ht="78" customHeight="1" spans="1:171">
      <c r="A121" s="20">
        <v>92</v>
      </c>
      <c r="B121" s="20" t="s">
        <v>144</v>
      </c>
      <c r="C121" s="20" t="s">
        <v>73</v>
      </c>
      <c r="D121" s="22">
        <f t="shared" si="4"/>
        <v>15.525</v>
      </c>
      <c r="E121" s="22">
        <v>15.525</v>
      </c>
      <c r="F121" s="22">
        <v>0</v>
      </c>
      <c r="G121" s="22">
        <v>0</v>
      </c>
      <c r="H121" s="22" t="s">
        <v>23</v>
      </c>
      <c r="FL121" s="5"/>
      <c r="FM121" s="5"/>
      <c r="FN121" s="5"/>
      <c r="FO121" s="5"/>
    </row>
    <row r="122" s="3" customFormat="1" ht="78" customHeight="1" spans="1:171">
      <c r="A122" s="20">
        <v>93</v>
      </c>
      <c r="B122" s="20" t="s">
        <v>145</v>
      </c>
      <c r="C122" s="20" t="s">
        <v>73</v>
      </c>
      <c r="D122" s="22">
        <f t="shared" si="4"/>
        <v>19.8</v>
      </c>
      <c r="E122" s="22">
        <v>19.8</v>
      </c>
      <c r="F122" s="22">
        <v>0</v>
      </c>
      <c r="G122" s="22">
        <v>0</v>
      </c>
      <c r="H122" s="22" t="s">
        <v>23</v>
      </c>
      <c r="FL122" s="5"/>
      <c r="FM122" s="5"/>
      <c r="FN122" s="5"/>
      <c r="FO122" s="5"/>
    </row>
    <row r="123" s="3" customFormat="1" ht="78" customHeight="1" spans="1:171">
      <c r="A123" s="20">
        <v>94</v>
      </c>
      <c r="B123" s="20" t="s">
        <v>146</v>
      </c>
      <c r="C123" s="20" t="s">
        <v>73</v>
      </c>
      <c r="D123" s="22">
        <f t="shared" si="4"/>
        <v>56.7</v>
      </c>
      <c r="E123" s="22">
        <v>35</v>
      </c>
      <c r="F123" s="22">
        <v>0</v>
      </c>
      <c r="G123" s="22">
        <v>21.7</v>
      </c>
      <c r="H123" s="22" t="s">
        <v>23</v>
      </c>
      <c r="FL123" s="5"/>
      <c r="FM123" s="5"/>
      <c r="FN123" s="5"/>
      <c r="FO123" s="5"/>
    </row>
    <row r="124" s="3" customFormat="1" ht="78" customHeight="1" spans="1:171">
      <c r="A124" s="20">
        <v>95</v>
      </c>
      <c r="B124" s="20" t="s">
        <v>147</v>
      </c>
      <c r="C124" s="20" t="s">
        <v>73</v>
      </c>
      <c r="D124" s="22">
        <f t="shared" si="4"/>
        <v>49.5</v>
      </c>
      <c r="E124" s="22">
        <v>30</v>
      </c>
      <c r="F124" s="22">
        <v>0</v>
      </c>
      <c r="G124" s="22">
        <v>19.5</v>
      </c>
      <c r="H124" s="22" t="s">
        <v>23</v>
      </c>
      <c r="FL124" s="5"/>
      <c r="FM124" s="5"/>
      <c r="FN124" s="5"/>
      <c r="FO124" s="5"/>
    </row>
    <row r="125" s="3" customFormat="1" ht="78" customHeight="1" spans="1:171">
      <c r="A125" s="20">
        <v>96</v>
      </c>
      <c r="B125" s="20" t="s">
        <v>148</v>
      </c>
      <c r="C125" s="20" t="s">
        <v>73</v>
      </c>
      <c r="D125" s="22">
        <f t="shared" si="4"/>
        <v>9.9</v>
      </c>
      <c r="E125" s="22">
        <v>9.9</v>
      </c>
      <c r="F125" s="22">
        <v>0</v>
      </c>
      <c r="G125" s="22">
        <v>0</v>
      </c>
      <c r="H125" s="22" t="s">
        <v>23</v>
      </c>
      <c r="FL125" s="5"/>
      <c r="FM125" s="5"/>
      <c r="FN125" s="5"/>
      <c r="FO125" s="5"/>
    </row>
    <row r="126" s="3" customFormat="1" ht="78" customHeight="1" spans="1:171">
      <c r="A126" s="20">
        <v>97</v>
      </c>
      <c r="B126" s="20" t="s">
        <v>149</v>
      </c>
      <c r="C126" s="20" t="s">
        <v>73</v>
      </c>
      <c r="D126" s="22">
        <f t="shared" si="4"/>
        <v>24.165</v>
      </c>
      <c r="E126" s="22">
        <v>24.165</v>
      </c>
      <c r="F126" s="22">
        <v>0</v>
      </c>
      <c r="G126" s="22">
        <v>0</v>
      </c>
      <c r="H126" s="22" t="s">
        <v>23</v>
      </c>
      <c r="FL126" s="5"/>
      <c r="FM126" s="5"/>
      <c r="FN126" s="5"/>
      <c r="FO126" s="5"/>
    </row>
    <row r="127" s="3" customFormat="1" ht="78" customHeight="1" spans="1:171">
      <c r="A127" s="20">
        <v>98</v>
      </c>
      <c r="B127" s="20" t="s">
        <v>150</v>
      </c>
      <c r="C127" s="20" t="s">
        <v>73</v>
      </c>
      <c r="D127" s="22">
        <f t="shared" si="4"/>
        <v>54</v>
      </c>
      <c r="E127" s="22">
        <v>30</v>
      </c>
      <c r="F127" s="22">
        <v>0</v>
      </c>
      <c r="G127" s="22">
        <v>24</v>
      </c>
      <c r="H127" s="22" t="s">
        <v>23</v>
      </c>
      <c r="FL127" s="5"/>
      <c r="FM127" s="5"/>
      <c r="FN127" s="5"/>
      <c r="FO127" s="5"/>
    </row>
    <row r="128" s="3" customFormat="1" ht="78" customHeight="1" spans="1:171">
      <c r="A128" s="20">
        <v>99</v>
      </c>
      <c r="B128" s="20" t="s">
        <v>151</v>
      </c>
      <c r="C128" s="20" t="s">
        <v>73</v>
      </c>
      <c r="D128" s="22">
        <f t="shared" si="4"/>
        <v>119.7</v>
      </c>
      <c r="E128" s="22">
        <v>0</v>
      </c>
      <c r="F128" s="22">
        <v>59.7</v>
      </c>
      <c r="G128" s="22">
        <v>60</v>
      </c>
      <c r="H128" s="22" t="s">
        <v>23</v>
      </c>
      <c r="FL128" s="5"/>
      <c r="FM128" s="5"/>
      <c r="FN128" s="5"/>
      <c r="FO128" s="5"/>
    </row>
    <row r="129" s="3" customFormat="1" ht="78" customHeight="1" spans="1:171">
      <c r="A129" s="24" t="s">
        <v>152</v>
      </c>
      <c r="B129" s="25"/>
      <c r="C129" s="26"/>
      <c r="D129" s="22">
        <f t="shared" si="4"/>
        <v>697.266</v>
      </c>
      <c r="E129" s="22">
        <f>SUM(E117:E128)</f>
        <v>232.09</v>
      </c>
      <c r="F129" s="22">
        <f>SUM(F117:F128)</f>
        <v>180.3</v>
      </c>
      <c r="G129" s="22">
        <f>SUM(G117:G128)</f>
        <v>284.876</v>
      </c>
      <c r="H129" s="22"/>
      <c r="FL129" s="5"/>
      <c r="FM129" s="5"/>
      <c r="FN129" s="5"/>
      <c r="FO129" s="5"/>
    </row>
    <row r="130" s="3" customFormat="1" ht="78" customHeight="1" spans="1:171">
      <c r="A130" s="20">
        <v>100</v>
      </c>
      <c r="B130" s="20" t="s">
        <v>153</v>
      </c>
      <c r="C130" s="20" t="s">
        <v>83</v>
      </c>
      <c r="D130" s="22">
        <f t="shared" si="4"/>
        <v>10</v>
      </c>
      <c r="E130" s="22">
        <v>5</v>
      </c>
      <c r="F130" s="22">
        <v>0</v>
      </c>
      <c r="G130" s="22">
        <v>5</v>
      </c>
      <c r="H130" s="22" t="s">
        <v>23</v>
      </c>
      <c r="FL130" s="5"/>
      <c r="FM130" s="5"/>
      <c r="FN130" s="5"/>
      <c r="FO130" s="5"/>
    </row>
    <row r="131" s="3" customFormat="1" ht="78" customHeight="1" spans="1:171">
      <c r="A131" s="24" t="s">
        <v>154</v>
      </c>
      <c r="B131" s="25"/>
      <c r="C131" s="26"/>
      <c r="D131" s="22">
        <f t="shared" si="4"/>
        <v>10</v>
      </c>
      <c r="E131" s="22">
        <f>SUM(E130)</f>
        <v>5</v>
      </c>
      <c r="F131" s="22">
        <f>SUM(F130)</f>
        <v>0</v>
      </c>
      <c r="G131" s="22">
        <f>SUM(G130)</f>
        <v>5</v>
      </c>
      <c r="H131" s="22"/>
      <c r="FL131" s="5"/>
      <c r="FM131" s="5"/>
      <c r="FN131" s="5"/>
      <c r="FO131" s="5"/>
    </row>
    <row r="132" s="3" customFormat="1" ht="78" customHeight="1" spans="1:171">
      <c r="A132" s="20">
        <v>101</v>
      </c>
      <c r="B132" s="20" t="s">
        <v>155</v>
      </c>
      <c r="C132" s="20" t="s">
        <v>95</v>
      </c>
      <c r="D132" s="22">
        <f t="shared" si="4"/>
        <v>48</v>
      </c>
      <c r="E132" s="22">
        <v>0</v>
      </c>
      <c r="F132" s="22">
        <v>48</v>
      </c>
      <c r="G132" s="22">
        <v>0</v>
      </c>
      <c r="H132" s="22" t="s">
        <v>23</v>
      </c>
      <c r="FL132" s="5"/>
      <c r="FM132" s="5"/>
      <c r="FN132" s="5"/>
      <c r="FO132" s="5"/>
    </row>
    <row r="133" s="3" customFormat="1" ht="78" customHeight="1" spans="1:171">
      <c r="A133" s="24" t="s">
        <v>156</v>
      </c>
      <c r="B133" s="25"/>
      <c r="C133" s="26"/>
      <c r="D133" s="22">
        <f t="shared" si="4"/>
        <v>48</v>
      </c>
      <c r="E133" s="22">
        <f t="shared" ref="D133:G133" si="7">SUM(E132)</f>
        <v>0</v>
      </c>
      <c r="F133" s="22">
        <f t="shared" si="7"/>
        <v>48</v>
      </c>
      <c r="G133" s="22">
        <f t="shared" si="7"/>
        <v>0</v>
      </c>
      <c r="H133" s="22"/>
      <c r="FL133" s="5"/>
      <c r="FM133" s="5"/>
      <c r="FN133" s="5"/>
      <c r="FO133" s="5"/>
    </row>
    <row r="134" s="4" customFormat="1" ht="54" customHeight="1" spans="1:171">
      <c r="A134" s="15" t="s">
        <v>157</v>
      </c>
      <c r="B134" s="42" t="s">
        <v>158</v>
      </c>
      <c r="C134" s="15"/>
      <c r="D134" s="17">
        <f t="shared" si="4"/>
        <v>1456.9</v>
      </c>
      <c r="E134" s="17">
        <f>SUM(E136,E146)</f>
        <v>448</v>
      </c>
      <c r="F134" s="17">
        <f>SUM(F136,F146)</f>
        <v>207</v>
      </c>
      <c r="G134" s="17">
        <f>SUM(G136,G146)</f>
        <v>801.9</v>
      </c>
      <c r="H134" s="17"/>
      <c r="FL134" s="34"/>
      <c r="FM134" s="34"/>
      <c r="FN134" s="34"/>
      <c r="FO134" s="34"/>
    </row>
    <row r="135" s="4" customFormat="1" ht="120" customHeight="1" spans="1:171">
      <c r="A135" s="30">
        <v>102</v>
      </c>
      <c r="B135" s="30" t="s">
        <v>159</v>
      </c>
      <c r="C135" s="30" t="s">
        <v>160</v>
      </c>
      <c r="D135" s="22">
        <f t="shared" si="4"/>
        <v>459.9</v>
      </c>
      <c r="E135" s="31">
        <v>0</v>
      </c>
      <c r="F135" s="31">
        <v>0</v>
      </c>
      <c r="G135" s="31">
        <v>459.9</v>
      </c>
      <c r="H135" s="31" t="s">
        <v>161</v>
      </c>
      <c r="FL135" s="34"/>
      <c r="FM135" s="34"/>
      <c r="FN135" s="34"/>
      <c r="FO135" s="34"/>
    </row>
    <row r="136" s="4" customFormat="1" ht="78" customHeight="1" spans="1:171">
      <c r="A136" s="43" t="s">
        <v>162</v>
      </c>
      <c r="B136" s="44"/>
      <c r="C136" s="45"/>
      <c r="D136" s="22">
        <f t="shared" si="4"/>
        <v>459.9</v>
      </c>
      <c r="E136" s="31">
        <f>E135</f>
        <v>0</v>
      </c>
      <c r="F136" s="31">
        <f>F135</f>
        <v>0</v>
      </c>
      <c r="G136" s="31">
        <f>G135</f>
        <v>459.9</v>
      </c>
      <c r="H136" s="31"/>
      <c r="FL136" s="34"/>
      <c r="FM136" s="34"/>
      <c r="FN136" s="34"/>
      <c r="FO136" s="34"/>
    </row>
    <row r="137" s="4" customFormat="1" ht="78" customHeight="1" spans="1:171">
      <c r="A137" s="30">
        <v>103</v>
      </c>
      <c r="B137" s="20" t="s">
        <v>163</v>
      </c>
      <c r="C137" s="20" t="s">
        <v>104</v>
      </c>
      <c r="D137" s="22">
        <f t="shared" si="4"/>
        <v>233</v>
      </c>
      <c r="E137" s="22">
        <v>85</v>
      </c>
      <c r="F137" s="22">
        <v>68</v>
      </c>
      <c r="G137" s="22">
        <v>80</v>
      </c>
      <c r="H137" s="22" t="s">
        <v>23</v>
      </c>
      <c r="FL137" s="34"/>
      <c r="FM137" s="34"/>
      <c r="FN137" s="34"/>
      <c r="FO137" s="34"/>
    </row>
    <row r="138" s="4" customFormat="1" ht="78" customHeight="1" spans="1:171">
      <c r="A138" s="30">
        <v>104</v>
      </c>
      <c r="B138" s="20" t="s">
        <v>164</v>
      </c>
      <c r="C138" s="20" t="s">
        <v>104</v>
      </c>
      <c r="D138" s="22">
        <f t="shared" si="4"/>
        <v>18</v>
      </c>
      <c r="E138" s="22">
        <v>18</v>
      </c>
      <c r="F138" s="22">
        <v>0</v>
      </c>
      <c r="G138" s="22">
        <v>0</v>
      </c>
      <c r="H138" s="22" t="s">
        <v>23</v>
      </c>
      <c r="FL138" s="34"/>
      <c r="FM138" s="34"/>
      <c r="FN138" s="34"/>
      <c r="FO138" s="34"/>
    </row>
    <row r="139" s="4" customFormat="1" ht="78" customHeight="1" spans="1:171">
      <c r="A139" s="30">
        <v>105</v>
      </c>
      <c r="B139" s="20" t="s">
        <v>165</v>
      </c>
      <c r="C139" s="20" t="s">
        <v>104</v>
      </c>
      <c r="D139" s="22">
        <f t="shared" ref="D139:D155" si="8">SUM(E139:G139)</f>
        <v>20</v>
      </c>
      <c r="E139" s="22">
        <v>20</v>
      </c>
      <c r="F139" s="22">
        <v>0</v>
      </c>
      <c r="G139" s="22">
        <v>0</v>
      </c>
      <c r="H139" s="22" t="s">
        <v>23</v>
      </c>
      <c r="FL139" s="34"/>
      <c r="FM139" s="34"/>
      <c r="FN139" s="34"/>
      <c r="FO139" s="34"/>
    </row>
    <row r="140" s="4" customFormat="1" ht="78" customHeight="1" spans="1:171">
      <c r="A140" s="30">
        <v>106</v>
      </c>
      <c r="B140" s="20" t="s">
        <v>166</v>
      </c>
      <c r="C140" s="20" t="s">
        <v>104</v>
      </c>
      <c r="D140" s="22">
        <f t="shared" si="8"/>
        <v>118</v>
      </c>
      <c r="E140" s="22">
        <v>71</v>
      </c>
      <c r="F140" s="22">
        <v>0</v>
      </c>
      <c r="G140" s="22">
        <v>47</v>
      </c>
      <c r="H140" s="22" t="s">
        <v>23</v>
      </c>
      <c r="FL140" s="34"/>
      <c r="FM140" s="34"/>
      <c r="FN140" s="34"/>
      <c r="FO140" s="34"/>
    </row>
    <row r="141" s="4" customFormat="1" ht="78" customHeight="1" spans="1:171">
      <c r="A141" s="30">
        <v>107</v>
      </c>
      <c r="B141" s="20" t="s">
        <v>167</v>
      </c>
      <c r="C141" s="20" t="s">
        <v>104</v>
      </c>
      <c r="D141" s="22">
        <f t="shared" si="8"/>
        <v>354</v>
      </c>
      <c r="E141" s="22">
        <v>80</v>
      </c>
      <c r="F141" s="22">
        <v>110</v>
      </c>
      <c r="G141" s="22">
        <v>164</v>
      </c>
      <c r="H141" s="22" t="s">
        <v>23</v>
      </c>
      <c r="FL141" s="34"/>
      <c r="FM141" s="34"/>
      <c r="FN141" s="34"/>
      <c r="FO141" s="34"/>
    </row>
    <row r="142" s="4" customFormat="1" ht="78" customHeight="1" spans="1:171">
      <c r="A142" s="30">
        <v>108</v>
      </c>
      <c r="B142" s="20" t="s">
        <v>168</v>
      </c>
      <c r="C142" s="20" t="s">
        <v>104</v>
      </c>
      <c r="D142" s="22">
        <f t="shared" si="8"/>
        <v>36</v>
      </c>
      <c r="E142" s="22">
        <v>36</v>
      </c>
      <c r="F142" s="22">
        <v>0</v>
      </c>
      <c r="G142" s="22">
        <v>0</v>
      </c>
      <c r="H142" s="22" t="s">
        <v>23</v>
      </c>
      <c r="FL142" s="34"/>
      <c r="FM142" s="34"/>
      <c r="FN142" s="34"/>
      <c r="FO142" s="34"/>
    </row>
    <row r="143" s="4" customFormat="1" ht="78" customHeight="1" spans="1:171">
      <c r="A143" s="30">
        <v>109</v>
      </c>
      <c r="B143" s="20" t="s">
        <v>169</v>
      </c>
      <c r="C143" s="20" t="s">
        <v>104</v>
      </c>
      <c r="D143" s="22">
        <f t="shared" si="8"/>
        <v>17</v>
      </c>
      <c r="E143" s="22">
        <v>17</v>
      </c>
      <c r="F143" s="22">
        <v>0</v>
      </c>
      <c r="G143" s="22">
        <v>0</v>
      </c>
      <c r="H143" s="22" t="s">
        <v>23</v>
      </c>
      <c r="FL143" s="34"/>
      <c r="FM143" s="34"/>
      <c r="FN143" s="34"/>
      <c r="FO143" s="34"/>
    </row>
    <row r="144" s="4" customFormat="1" ht="78" customHeight="1" spans="1:171">
      <c r="A144" s="30">
        <v>110</v>
      </c>
      <c r="B144" s="20" t="s">
        <v>170</v>
      </c>
      <c r="C144" s="20" t="s">
        <v>104</v>
      </c>
      <c r="D144" s="22">
        <f t="shared" si="8"/>
        <v>31</v>
      </c>
      <c r="E144" s="22">
        <v>31</v>
      </c>
      <c r="F144" s="22">
        <v>0</v>
      </c>
      <c r="G144" s="22">
        <v>0</v>
      </c>
      <c r="H144" s="22" t="s">
        <v>23</v>
      </c>
      <c r="FL144" s="34"/>
      <c r="FM144" s="34"/>
      <c r="FN144" s="34"/>
      <c r="FO144" s="34"/>
    </row>
    <row r="145" s="4" customFormat="1" ht="78" customHeight="1" spans="1:171">
      <c r="A145" s="30">
        <v>111</v>
      </c>
      <c r="B145" s="20" t="s">
        <v>171</v>
      </c>
      <c r="C145" s="20" t="s">
        <v>104</v>
      </c>
      <c r="D145" s="22">
        <f t="shared" si="8"/>
        <v>170</v>
      </c>
      <c r="E145" s="22">
        <v>90</v>
      </c>
      <c r="F145" s="22">
        <v>29</v>
      </c>
      <c r="G145" s="22">
        <v>51</v>
      </c>
      <c r="H145" s="22" t="s">
        <v>23</v>
      </c>
      <c r="FL145" s="34"/>
      <c r="FM145" s="34"/>
      <c r="FN145" s="34"/>
      <c r="FO145" s="34"/>
    </row>
    <row r="146" s="4" customFormat="1" ht="78" customHeight="1" spans="1:171">
      <c r="A146" s="43" t="s">
        <v>114</v>
      </c>
      <c r="B146" s="44"/>
      <c r="C146" s="45"/>
      <c r="D146" s="22">
        <f t="shared" si="8"/>
        <v>997</v>
      </c>
      <c r="E146" s="22">
        <f>SUM(E137:E145)</f>
        <v>448</v>
      </c>
      <c r="F146" s="22">
        <f>SUM(F137:F145)</f>
        <v>207</v>
      </c>
      <c r="G146" s="22">
        <f>SUM(G137:G145)</f>
        <v>342</v>
      </c>
      <c r="H146" s="22"/>
      <c r="FL146" s="34"/>
      <c r="FM146" s="34"/>
      <c r="FN146" s="34"/>
      <c r="FO146" s="34"/>
    </row>
    <row r="147" s="4" customFormat="1" ht="57" customHeight="1" spans="1:171">
      <c r="A147" s="15" t="s">
        <v>172</v>
      </c>
      <c r="B147" s="42" t="s">
        <v>173</v>
      </c>
      <c r="C147" s="15"/>
      <c r="D147" s="17">
        <f t="shared" si="8"/>
        <v>1530</v>
      </c>
      <c r="E147" s="17">
        <f>SUM(E150)</f>
        <v>30</v>
      </c>
      <c r="F147" s="17">
        <f>SUM(F150)</f>
        <v>1200</v>
      </c>
      <c r="G147" s="17">
        <f>SUM(G150)</f>
        <v>300</v>
      </c>
      <c r="H147" s="17"/>
      <c r="FL147" s="34"/>
      <c r="FM147" s="34"/>
      <c r="FN147" s="34"/>
      <c r="FO147" s="34"/>
    </row>
    <row r="148" s="5" customFormat="1" ht="150" customHeight="1" spans="1:167">
      <c r="A148" s="30">
        <v>112</v>
      </c>
      <c r="B148" s="20" t="s">
        <v>174</v>
      </c>
      <c r="C148" s="20" t="s">
        <v>175</v>
      </c>
      <c r="D148" s="22">
        <f t="shared" si="8"/>
        <v>30</v>
      </c>
      <c r="E148" s="22">
        <v>30</v>
      </c>
      <c r="F148" s="22">
        <v>0</v>
      </c>
      <c r="G148" s="22">
        <v>0</v>
      </c>
      <c r="H148" s="22" t="s">
        <v>176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</row>
    <row r="149" s="5" customFormat="1" ht="160" customHeight="1" spans="1:167">
      <c r="A149" s="30">
        <v>113</v>
      </c>
      <c r="B149" s="20" t="s">
        <v>177</v>
      </c>
      <c r="C149" s="20" t="s">
        <v>175</v>
      </c>
      <c r="D149" s="22">
        <f t="shared" si="8"/>
        <v>1500</v>
      </c>
      <c r="E149" s="22">
        <v>0</v>
      </c>
      <c r="F149" s="22">
        <v>1200</v>
      </c>
      <c r="G149" s="22">
        <v>300</v>
      </c>
      <c r="H149" s="22" t="s">
        <v>176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</row>
    <row r="150" s="5" customFormat="1" ht="78" customHeight="1" spans="1:167">
      <c r="A150" s="43" t="s">
        <v>178</v>
      </c>
      <c r="B150" s="44"/>
      <c r="C150" s="45"/>
      <c r="D150" s="22">
        <f t="shared" si="8"/>
        <v>1530</v>
      </c>
      <c r="E150" s="22">
        <f>SUM(E148:E149)</f>
        <v>30</v>
      </c>
      <c r="F150" s="22">
        <f>SUM(F148:F149)</f>
        <v>1200</v>
      </c>
      <c r="G150" s="22">
        <f>SUM(G148:G149)</f>
        <v>300</v>
      </c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</row>
    <row r="151" s="4" customFormat="1" ht="57" customHeight="1" spans="1:171">
      <c r="A151" s="15" t="s">
        <v>179</v>
      </c>
      <c r="B151" s="42" t="s">
        <v>180</v>
      </c>
      <c r="C151" s="15"/>
      <c r="D151" s="17">
        <f t="shared" si="8"/>
        <v>175</v>
      </c>
      <c r="E151" s="17">
        <f t="shared" ref="D151:G151" si="9">SUM(E155)</f>
        <v>153</v>
      </c>
      <c r="F151" s="17">
        <f t="shared" si="9"/>
        <v>22</v>
      </c>
      <c r="G151" s="17">
        <f t="shared" si="9"/>
        <v>0</v>
      </c>
      <c r="H151" s="17"/>
      <c r="FL151" s="34"/>
      <c r="FM151" s="34"/>
      <c r="FN151" s="34"/>
      <c r="FO151" s="34"/>
    </row>
    <row r="152" s="5" customFormat="1" ht="82" customHeight="1" spans="1:167">
      <c r="A152" s="30">
        <v>114</v>
      </c>
      <c r="B152" s="20" t="s">
        <v>181</v>
      </c>
      <c r="C152" s="20" t="s">
        <v>95</v>
      </c>
      <c r="D152" s="22">
        <f t="shared" si="8"/>
        <v>38</v>
      </c>
      <c r="E152" s="22">
        <v>38</v>
      </c>
      <c r="F152" s="22">
        <v>0</v>
      </c>
      <c r="G152" s="22">
        <v>0</v>
      </c>
      <c r="H152" s="20" t="s">
        <v>96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</row>
    <row r="153" s="5" customFormat="1" ht="82" customHeight="1" spans="1:167">
      <c r="A153" s="30">
        <v>115</v>
      </c>
      <c r="B153" s="20" t="s">
        <v>182</v>
      </c>
      <c r="C153" s="20" t="s">
        <v>95</v>
      </c>
      <c r="D153" s="22">
        <f t="shared" si="8"/>
        <v>70</v>
      </c>
      <c r="E153" s="22">
        <v>70</v>
      </c>
      <c r="F153" s="22">
        <v>0</v>
      </c>
      <c r="G153" s="22">
        <v>0</v>
      </c>
      <c r="H153" s="20" t="s">
        <v>96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</row>
    <row r="154" s="5" customFormat="1" ht="82" customHeight="1" spans="1:167">
      <c r="A154" s="30">
        <v>116</v>
      </c>
      <c r="B154" s="20" t="s">
        <v>183</v>
      </c>
      <c r="C154" s="20" t="s">
        <v>95</v>
      </c>
      <c r="D154" s="22">
        <f t="shared" si="8"/>
        <v>67</v>
      </c>
      <c r="E154" s="22">
        <v>45</v>
      </c>
      <c r="F154" s="22">
        <v>22</v>
      </c>
      <c r="G154" s="22">
        <v>0</v>
      </c>
      <c r="H154" s="20" t="s">
        <v>96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</row>
    <row r="155" s="5" customFormat="1" ht="78" customHeight="1" spans="1:167">
      <c r="A155" s="43" t="s">
        <v>184</v>
      </c>
      <c r="B155" s="44"/>
      <c r="C155" s="45"/>
      <c r="D155" s="22">
        <f t="shared" si="8"/>
        <v>175</v>
      </c>
      <c r="E155" s="22">
        <f>SUM(E152:E154)</f>
        <v>153</v>
      </c>
      <c r="F155" s="22">
        <f>SUM(F152:F154)</f>
        <v>22</v>
      </c>
      <c r="G155" s="22">
        <f>SUM(G152:G154)</f>
        <v>0</v>
      </c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</row>
  </sheetData>
  <mergeCells count="36">
    <mergeCell ref="A1:B1"/>
    <mergeCell ref="A2:H2"/>
    <mergeCell ref="A3:B3"/>
    <mergeCell ref="D4:G4"/>
    <mergeCell ref="A12:C12"/>
    <mergeCell ref="A19:C19"/>
    <mergeCell ref="A27:C27"/>
    <mergeCell ref="A31:C31"/>
    <mergeCell ref="A42:C42"/>
    <mergeCell ref="A50:C50"/>
    <mergeCell ref="A56:C56"/>
    <mergeCell ref="A60:C60"/>
    <mergeCell ref="A64:C64"/>
    <mergeCell ref="A70:C70"/>
    <mergeCell ref="A74:C74"/>
    <mergeCell ref="A79:C79"/>
    <mergeCell ref="A90:C90"/>
    <mergeCell ref="A93:C93"/>
    <mergeCell ref="A97:C97"/>
    <mergeCell ref="A99:C99"/>
    <mergeCell ref="A103:C103"/>
    <mergeCell ref="A109:C109"/>
    <mergeCell ref="A111:C111"/>
    <mergeCell ref="A113:C113"/>
    <mergeCell ref="A116:C116"/>
    <mergeCell ref="A129:C129"/>
    <mergeCell ref="A131:C131"/>
    <mergeCell ref="A133:C133"/>
    <mergeCell ref="A136:C136"/>
    <mergeCell ref="A146:C146"/>
    <mergeCell ref="A150:C150"/>
    <mergeCell ref="A155:C155"/>
    <mergeCell ref="A4:A5"/>
    <mergeCell ref="B4:B5"/>
    <mergeCell ref="C4:C5"/>
    <mergeCell ref="H4:H5"/>
  </mergeCells>
  <dataValidations count="1">
    <dataValidation allowBlank="1" showInputMessage="1" showErrorMessage="1" sqref="B8"/>
  </dataValidations>
  <pageMargins left="0.668055555555556" right="0.471527777777778" top="0.432638888888889" bottom="0.511805555555556" header="0.313888888888889" footer="0.275"/>
  <pageSetup paperSize="9" scale="50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ZXJ</dc:creator>
  <cp:lastModifiedBy>Administrator</cp:lastModifiedBy>
  <dcterms:created xsi:type="dcterms:W3CDTF">2023-12-07T09:28:00Z</dcterms:created>
  <dcterms:modified xsi:type="dcterms:W3CDTF">2024-02-20T01:02:39Z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6AD1FA51C53C4CAEAD5B4BCBCC424627_13</vt:lpwstr>
  </property>
  <property fmtid="{D5CDD505-2E9C-101B-9397-08002B2CF9AE}" pid="3" name="KSOProductBuildVer">
    <vt:lpwstr>2052-10.1.0.6876</vt:lpwstr>
  </property>
</Properties>
</file>